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ว่างทิพย์\ตรวจราชการ\ปี 2567\"/>
    </mc:Choice>
  </mc:AlternateContent>
  <xr:revisionPtr revIDLastSave="0" documentId="13_ncr:1_{37CACA6E-82E0-4F20-9343-0128F4F04EAC}" xr6:coauthVersionLast="47" xr6:coauthVersionMax="47" xr10:uidLastSave="{00000000-0000-0000-0000-000000000000}"/>
  <bookViews>
    <workbookView xWindow="-120" yWindow="-120" windowWidth="29040" windowHeight="15840" xr2:uid="{E1AC1D95-31BF-4B05-B8E1-E6C99D94EDD1}"/>
  </bookViews>
  <sheets>
    <sheet name="จังหวั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1" l="1"/>
  <c r="F134" i="1"/>
  <c r="F133" i="1"/>
  <c r="F132" i="1"/>
  <c r="F130" i="1"/>
  <c r="F128" i="1"/>
  <c r="F127" i="1"/>
  <c r="F123" i="1"/>
  <c r="F120" i="1"/>
  <c r="F116" i="1"/>
  <c r="F114" i="1"/>
  <c r="F111" i="1"/>
  <c r="F110" i="1"/>
  <c r="F108" i="1"/>
  <c r="F105" i="1"/>
  <c r="F106" i="1"/>
  <c r="F107" i="1"/>
  <c r="F104" i="1"/>
  <c r="F102" i="1"/>
  <c r="F96" i="1"/>
  <c r="F97" i="1"/>
  <c r="F98" i="1"/>
  <c r="F99" i="1"/>
  <c r="F100" i="1"/>
  <c r="F101" i="1"/>
  <c r="F95" i="1"/>
  <c r="F92" i="1"/>
  <c r="F91" i="1"/>
  <c r="F90" i="1"/>
  <c r="F87" i="1"/>
  <c r="F85" i="1"/>
  <c r="F86" i="1"/>
  <c r="F84" i="1"/>
  <c r="F82" i="1"/>
  <c r="F80" i="1"/>
  <c r="F78" i="1"/>
  <c r="F75" i="1"/>
  <c r="F72" i="1"/>
  <c r="F30" i="1"/>
  <c r="F35" i="1"/>
  <c r="F45" i="1"/>
  <c r="F55" i="1"/>
  <c r="F59" i="1"/>
  <c r="F67" i="1"/>
  <c r="F71" i="1"/>
  <c r="F70" i="1"/>
  <c r="F57" i="1"/>
  <c r="F50" i="1"/>
  <c r="F51" i="1"/>
  <c r="F52" i="1"/>
  <c r="F53" i="1"/>
  <c r="F54" i="1"/>
  <c r="F48" i="1"/>
  <c r="F49" i="1"/>
  <c r="F47" i="1"/>
  <c r="F44" i="1"/>
  <c r="F42" i="1"/>
  <c r="F38" i="1"/>
  <c r="F39" i="1"/>
  <c r="F40" i="1"/>
  <c r="F41" i="1"/>
  <c r="F37" i="1"/>
  <c r="F23" i="1"/>
  <c r="F20" i="1"/>
  <c r="F22" i="1"/>
  <c r="F16" i="1"/>
  <c r="F17" i="1"/>
  <c r="F18" i="1"/>
  <c r="F19" i="1"/>
  <c r="F15" i="1"/>
  <c r="F11" i="1"/>
  <c r="F12" i="1"/>
  <c r="F10" i="1"/>
  <c r="F4" i="1"/>
  <c r="F5" i="1"/>
  <c r="F6" i="1"/>
  <c r="F7" i="1"/>
  <c r="F3" i="1"/>
  <c r="F13" i="1"/>
  <c r="F8" i="1"/>
</calcChain>
</file>

<file path=xl/sharedStrings.xml><?xml version="1.0" encoding="utf-8"?>
<sst xmlns="http://schemas.openxmlformats.org/spreadsheetml/2006/main" count="279" uniqueCount="259">
  <si>
    <t>แผนพัฒนา</t>
  </si>
  <si>
    <t>พัฒนาระบบบริการอนามัยแม่และเด็ก</t>
  </si>
  <si>
    <t>การป้องกันและแก้ไขปัญหาการตั้งครรภ์ในวัยรุ่น</t>
  </si>
  <si>
    <t>การเฝ้าระวัง ป้องกันควบคุมโรคและลดปัจจัยเสี่ยงด้านสุขภาพ</t>
  </si>
  <si>
    <t>พัฒนาระบบบริการผู้สูงอายุ</t>
  </si>
  <si>
    <t>พัฒนาอนามัยสิ่งแวดล้อมในโรงพยาบาล</t>
  </si>
  <si>
    <t>พัฒนาการท่องเที่ยวเชิงสุขภาพและการแพทย์</t>
  </si>
  <si>
    <t>พัฒนาคุณภาพชีวิตระดับอำเภอ</t>
  </si>
  <si>
    <t>พัฒนาระบบการแพทย์ปฐมภูมิ</t>
  </si>
  <si>
    <t xml:space="preserve">พัฒนาระบบบริการสุขภาพ สาขา โรคหลอดเลือดสมอง </t>
  </si>
  <si>
    <t>พัฒนาระบบบริการสุขภาพ สาขาโรคหัวใจ</t>
  </si>
  <si>
    <t>พัฒนาระบบบริการสุขภาพ สาขาโรคไต</t>
  </si>
  <si>
    <t>พัฒนาระบบบริการโรคติดเชื้อในกระแสเลือด</t>
  </si>
  <si>
    <t>พัฒนาระบบบริการสุขภาพ สาขาปลูกถ่ายอวัยวะ</t>
  </si>
  <si>
    <t>พัฒนาระบบบริการโรควัณโรค</t>
  </si>
  <si>
    <t>พัฒนาระบบการป้องกันและควบคุมการดื้อยาต้านจุลชีพและการใช้ยาอย่างสมเหตุสมผล</t>
  </si>
  <si>
    <t>พัฒนาระบบบริการสุขภาพ สาขาโรคมะเร็ง</t>
  </si>
  <si>
    <t>พัฒนาการดูแลผู้ป่วยระยะท้ายแบบประคับประคองและการดูแลผู้ป่วยกึ่งเฉียบพลัน</t>
  </si>
  <si>
    <t>พัฒนาระบบบริการสุขภาพ สาขาสุขภาพจิตและยาเสพติด</t>
  </si>
  <si>
    <t>พัฒนาการบริบาลฟื้นสภาพระยะกลาง (IMC)</t>
  </si>
  <si>
    <t>พัฒนาระบบบริการการแพทย์แผนไทยและการแพทย์ทางเลือก</t>
  </si>
  <si>
    <t>พัฒนาการจัดบริการคลินิกกัญชาทางการแพทย์</t>
  </si>
  <si>
    <t>พัฒนาระบบบริการการแพทย์ฉุกเฉินครบวงจรและระบบการส่งต่อ</t>
  </si>
  <si>
    <t>พัฒนาตามตามโครงการพระราชดำริ โครงการเฉลิมพระเกียรติ และพื้นที่เฉพาะ</t>
  </si>
  <si>
    <t>พัฒนาระบบบริการโรคไข้เลือดออก</t>
  </si>
  <si>
    <t>พัฒนาระบบบริการผู้พิการและผู้ด้อยโอกาส (นวัตกรรมเขตสุขภาพ)</t>
  </si>
  <si>
    <t>พัฒนาโรงพยาบาลชุมชนแม่ข่าย</t>
  </si>
  <si>
    <t>พัฒนาระบบบริหารจัดการกำลังคนด้านสุขภาพ</t>
  </si>
  <si>
    <t>พัฒนาระบบธรรมาภิบาลและองค์กรคุณภาพ</t>
  </si>
  <si>
    <t>พัฒนาการบริหารจัดการด้านการเงินการคลังสุขภาพ</t>
  </si>
  <si>
    <t>พัฒนาระบบข้อมูลสาธารณสุขชายแดนและพื้นที่เฉพาะ</t>
  </si>
  <si>
    <t>พัฒนาระบบข้อมูลข่าวสารเทคโนโลยีสุขภาพ</t>
  </si>
  <si>
    <t>ตัวชี้วัด</t>
  </si>
  <si>
    <t>เป้าหมาย</t>
  </si>
  <si>
    <t>ไม่เกิน 17 ต่อการเกิดมีชีพ</t>
  </si>
  <si>
    <t>ร้อยละ 86</t>
  </si>
  <si>
    <t>ไม่ต่ำกว่าร้อยละ 64</t>
  </si>
  <si>
    <t>ร้อยละ 15</t>
  </si>
  <si>
    <t>ร้อยละ100 ของโรงพยาบาลสังกัดสำนักงานปลัดกระทรวงสาธารณสุขมีคลินิกส่งเสริมการมีบุตร</t>
  </si>
  <si>
    <t>&lt; 3.60 ต่อ 1,000 ทารกแรกเกิดมีชีพ</t>
  </si>
  <si>
    <t>ไม่เกิน 21</t>
  </si>
  <si>
    <t xml:space="preserve">ร้อยละ 60 </t>
  </si>
  <si>
    <t>ร้อยละ 71</t>
  </si>
  <si>
    <t xml:space="preserve"> ร้อยละ 96.75</t>
  </si>
  <si>
    <t>≥ 50</t>
  </si>
  <si>
    <t>ร้อยละ 90</t>
  </si>
  <si>
    <t>ร้อยละ 35</t>
  </si>
  <si>
    <t xml:space="preserve">ร้อยละ 47 </t>
  </si>
  <si>
    <t>ร้อยละ 20</t>
  </si>
  <si>
    <t>ร้อยละ 87</t>
  </si>
  <si>
    <t>2,750 หน่วย</t>
  </si>
  <si>
    <t>ร้อยละ 80</t>
  </si>
  <si>
    <t>ร้อยะ 84</t>
  </si>
  <si>
    <t>ร้อยละ 65</t>
  </si>
  <si>
    <t>&lt; ร้อยละ 9</t>
  </si>
  <si>
    <t>≥ ร้อยละ 60</t>
  </si>
  <si>
    <t>&lt; ร้อยละ 10</t>
  </si>
  <si>
    <t>&lt; ร้อยละ 26</t>
  </si>
  <si>
    <t>ร้อยละ 88</t>
  </si>
  <si>
    <t>ร้อยละ 85</t>
  </si>
  <si>
    <t>อัตรารติดเชื้อดื้อยาในกระแสเลือดไม่เพ่มขึ้นจากปีปฏิทิน 65</t>
  </si>
  <si>
    <t>≥ ร้อยละ 95</t>
  </si>
  <si>
    <t>≥ ร้อยละ 70</t>
  </si>
  <si>
    <t>≥ ร้อยละ 55</t>
  </si>
  <si>
    <t xml:space="preserve">≤ 8.0 ต่อประชากรแสนคน </t>
  </si>
  <si>
    <t xml:space="preserve">
ร้อยละ 100</t>
  </si>
  <si>
    <t>ร้อยละ 62</t>
  </si>
  <si>
    <t>≥ร้อยละ 10</t>
  </si>
  <si>
    <t>≥ ร้อยละ 40</t>
  </si>
  <si>
    <t>ร้อยละ 70</t>
  </si>
  <si>
    <t>≤ ร้อยละ 12</t>
  </si>
  <si>
    <t>≤ ร้อยละ 5</t>
  </si>
  <si>
    <t>ไม่เกิน 20.61 ต่อประชากรแสนคน</t>
  </si>
  <si>
    <t>เขตสุขภาพละ 1 เครือข่าย</t>
  </si>
  <si>
    <t xml:space="preserve">
ร้อยละ 100</t>
  </si>
  <si>
    <t xml:space="preserve">ร้อยละ 75 </t>
  </si>
  <si>
    <t>ร้อยละ100</t>
  </si>
  <si>
    <t>ร้อยละ 94</t>
  </si>
  <si>
    <t>ร้อยละ 84</t>
  </si>
  <si>
    <t>ร้อยละ 75</t>
  </si>
  <si>
    <t>&lt;=1.5%, ไม่เกิน 112,800 ครั้ง</t>
  </si>
  <si>
    <t>ไม่น้อยกว่าร้อยละ 60</t>
  </si>
  <si>
    <t>ไม่น้อยกว่าร้อยละ 10</t>
  </si>
  <si>
    <t>ผลงาน</t>
  </si>
  <si>
    <t>Score</t>
  </si>
  <si>
    <t>ประเมินตนเอง (score1-5)</t>
  </si>
  <si>
    <t xml:space="preserve">6.2 ทารกแรกเกิดได้รับการคัดกรอง IEM (40 โรค) </t>
  </si>
  <si>
    <t>ร้อยละ 50</t>
  </si>
  <si>
    <t>1. อัตราส่วนการตายมารดาไทยต่อการเกิดมีชีพแสนคน</t>
  </si>
  <si>
    <t>2. ร้อยละของเด็กปฐมวัยมีพัฒนาการสมวัย</t>
  </si>
  <si>
    <t>3. ร้อยละของเด็กอายุ 0 - 5 ปี สูงดีสมส่วน</t>
  </si>
  <si>
    <t>4. ร้อยละของเด็กอายุ 6- 14 ปี สูงดีสมส่วน</t>
  </si>
  <si>
    <t>5. ร้อยละของเด็กปฐมวัยที่มีพัฒนาการล่าช้าเข้าถึงบริการพัฒนาการและสุขภาพจิตที่ได้มาตรฐาน</t>
  </si>
  <si>
    <t xml:space="preserve">6. ส่งเสริมการมีบุตร (2 KPIs)
6.1 ร้อยละของโรงพยาบาลในสังกัดสำนักงานปลัดกระทรวงสาธารณสุขมีคลินิกส่งเสริมการมีบุตร
</t>
  </si>
  <si>
    <t>7. อัตราตายทารกแรกเกิดอายุน้อยกว่าหรือเท่ากับ 28 วัน</t>
  </si>
  <si>
    <t>8. อัตราการคลอดมีชีพในหญิงอายุ 15-19 ปี ต่อประชากรหญิงอายุ 15-19 ปี 1,000 คน</t>
  </si>
  <si>
    <t>9. ร้อยละของวัยทำงานอายุ 19 - 59 ปี มีดัชนีมวลกายปกติ และรอบเอวปกติ (ไม่เกินส่วนสูง/2)</t>
  </si>
  <si>
    <t>10. ร้อยละการตรวจติดตามยืนยันวินิจฉัยกลุ่มสงสัยป่วยโรคเบาหวานและ/หรือความดันโลหิตสูง (2 KPIs)
10.1 ร้อยละการตรวจติดตามยืนยันวินิจฉัยกลุ่มสงสัยป่วยโรคเบาหวาน</t>
  </si>
  <si>
    <t>10.2 ร้อยละการตรวจติดตามยืนยันวินิจฉัยกลุ่มสงสัยป่วยโรคความดันโลหิตสูง</t>
  </si>
  <si>
    <t>≥ 85</t>
  </si>
  <si>
    <t xml:space="preserve">
≥ 72</t>
  </si>
  <si>
    <t>11. ร้อยละของจังหวัดที่มีการขับเคลื่อนกลไกเฝ้าระวัง ป้องกัน ควบคุมโรค ภายใต้ พ.ร.บ.ควบคุมโรคจากการประกอบอาชีพและโรคจากสิ่งแวดล้อม พ.ศ. 2562</t>
  </si>
  <si>
    <t xml:space="preserve">12. อัตราความรอบรู้ด้านสุขภาพของประชาชน </t>
  </si>
  <si>
    <t>13. ผู้ป่วยโรคเบาหวานควบคุมระดับน้ำตาลได้ดี ≥ ร้อยละ 40</t>
  </si>
  <si>
    <t>14. ผู้ป่วยโรคความดันโลหิตสูงที่ควบคุมระดับความดันได้ดี ≥ ร้อยละ 60</t>
  </si>
  <si>
    <t>15. ร้อยละของผู้สูงอายุที่ไม่มีภาวะพึ่งพิง</t>
  </si>
  <si>
    <t>16. ร้อยละของผู้สูงอายุที่ได้รับการคัดกรอง พบว่าเสี่ยงต่อการเกิดภาวะสมองเสื่อม หรือภาวะหกล้ม
และได้รับการดูแลรักษาในคลินิกผู้สูงอายุ (2 KPIs)
16.1 ร้อยละของผู้สูงอายุที่ได้รับการคัดกรอง พบว่าเสี่ยงต่อการเกิดภาวะสมองเสื่อม และได้รับการดูแลรักษาในคลินิกผู้สูงอายุ</t>
  </si>
  <si>
    <t>16.2 ร้อยละของผู้สูงอายุที่ได้รับการคัดกรอง พบว่าเสี่ยงต่อการเกิดภาวะหกล้มและได้รับการดูแลรักษาในคลินิกผู้สูงอายุ</t>
  </si>
  <si>
    <t xml:space="preserve">
≥ ร้อยละ 60</t>
  </si>
  <si>
    <t>≥ ร้อยละ50</t>
  </si>
  <si>
    <t>17. ร้อยละของโรงพยาบาลที่มีคลินิกผู้สูงอายุผ่านเกณฑ์คุณภาพการบริการ</t>
  </si>
  <si>
    <t>18. ร้อยละของโรงพยาบาลที่พัฒนาอนามัยสิ่งแวดล้อมได้ตามเกณฑ์ GREEN &amp; CLEAN Hospital Challenge (ระดับมาตรฐานขึ้นไป) (3 KPIs)
18.1 ร้อยละของโรงพยาบาลผ่านเกณฑ์ GREEN &amp; CLEAN Hospital Challenge ระดับมาตรฐานขึ้นไปร้อยละ 60</t>
  </si>
  <si>
    <t>18.2 การพัฒนาโรงพยาบาลคาร์บอนต่ำและเท่าทันการเปลี่ยนแปลงสภาพภูมิอากาศ (Low Carbon and Climate Resilient Health Care) จังหวัดละ 1 แห่ง</t>
  </si>
  <si>
    <t>จังหวัดละ 1 แห่ง</t>
  </si>
  <si>
    <t xml:space="preserve">
ร้อยละ 60
</t>
  </si>
  <si>
    <t>19. ร้อยละผลิตภัณฑ์สุขภาพที่ได้รับการส่งเสริมและได้รับการอนุญาต</t>
  </si>
  <si>
    <t>20. ร้อยละสถานที่จําหน่ายอาหารผ่านเกณฑ์มาตรฐานตามกฎหมายกําหนด</t>
  </si>
  <si>
    <t xml:space="preserve">21. ร้อยละของวัยทำงานอายุ 25-59 ปี ที่มีการเตรียมการเพื่อยามสูงอายุด้านสุขภาพโดยการมีพฤติกรรมที่พึงประสงค์ </t>
  </si>
  <si>
    <t>22. อัตราการเพิ่มขึ้นของจํานวนสถานประกอบการด้านการท่องเที่ยวเชิงสุขภาพที่ได้รับมาตรฐานตามที่กําหนด</t>
  </si>
  <si>
    <t>23. จํานวนศูนย์เวลเนส (Wellness Center)/แหล่งท่องเที่ยวเชิงสุขภาพที่ได้รับการยกระดับแบบมีส่วนร่วม และสร้างสรรค์ด้านภูมิปัญญาการแพทย์แผนไทย การแพทย์ทางเลือก และสมุนไพรให้มีคุณค่าและมูลค่าสูง</t>
  </si>
  <si>
    <t xml:space="preserve">24.2 รับรอง Wellness center  </t>
  </si>
  <si>
    <t xml:space="preserve">24.3 ผลิตภัณฑ์สุขภาพชุมชนที่ได้รับอนุญาตใหม่ร้อยละ 60 </t>
  </si>
  <si>
    <t xml:space="preserve">24.4 Care giver </t>
  </si>
  <si>
    <t>24.5 นวดไทยเพื่อสุขภาพ</t>
  </si>
  <si>
    <t>24. เศรษฐกิจสุขภาพ
24.1 Health cities model 1 แห่ง/เขตสุขภาพ</t>
  </si>
  <si>
    <t>25. นักท่องเที่ยวปลอดภัย
25.1 จังหวัดนำร่องดำเนินการตามมาตรการขับเคลื่อนพื้นที่ท่องเที่ยวปลอดภัยและภัยสุขภาพ</t>
  </si>
  <si>
    <t>25.2 One region One sky Doctor</t>
  </si>
  <si>
    <t>26. ร้อยละของอําเภอผ่านเกณฑ์การประเมินการพัฒนาคุณภาพชีวิตที่มีคุณภาพ</t>
  </si>
  <si>
    <t>27. จํานวนการจัดตั้งหน่วยบริการปฐมภูมิและเครือข่ายหน่วยบริการปฐมภูมิตามพระราชบัญญัติระบบสุขภาพปฐมภูมิ พ.ศ. 2562</t>
  </si>
  <si>
    <t>28. ร้อยละของชุมชนมีการดําเนินการจัดการสุขภาพที่เหมาะสมกับประชาชน</t>
  </si>
  <si>
    <t>29. จำนวนอำเภอสุขภาพดี</t>
  </si>
  <si>
    <t>30. อสม. มีศักยภาพในการจัดบริการปฐมภูมิขั้นพื้นฐานโดยใช้เทคโนโลยีดิจิทัล ร้อยละ 65</t>
  </si>
  <si>
    <t>31. อัตราตายของผู้ป่วยโรคหลอดเลือดสมองและได้รับการรักษาใน Stroke unit (2 KPIs)
31.1 อัตราตายของผู้ป่วยโรคหลอดเลือดสมอง (Stroke: I60-I69)</t>
  </si>
  <si>
    <t>31.2 ร้อยละผู้ป่วยโรคหลอดเลือดสมอง (I60-I69) ที่มีอาการไม่เกิน 72 ชั่วโมง ได้รับการรักษาใน Stroke Unit</t>
  </si>
  <si>
    <t>≥ ร้อยละ 80</t>
  </si>
  <si>
    <t xml:space="preserve">
&lt; ร้อยละ 7</t>
  </si>
  <si>
    <t>32. อัตราตายของผู้ป่วยโรคกล้ามเนื้อหัวใจตายเฉียบพลันชนิด STEMI</t>
  </si>
  <si>
    <t>33. ร้อยละของการให้การรักษาผู้ป่วย STEMI ได้ตามมาตรฐานเวลาที่กำหนด (2 KPIs)
33.1 ร้อยละของผู้ป่วย STEMI ที่ได้รับยาละลายลิ่มเลือดได้ตามมาตรฐานเวลาที่กำหนด</t>
  </si>
  <si>
    <t>33.2 ร้อยละของผู้ป่วย STEMI ที่ได้รับการทำ Primary PCI ได้ตามมาตรฐานเวลาที่กำหนด</t>
  </si>
  <si>
    <t>34. จำนวนผู้ป่วยรายใหม่ที่เข้าสู่ไตวายเรื้อรังระยะที่ 5 น้อยกว่าร้อยละ 10 ของปีงบประมาณก่อน</t>
  </si>
  <si>
    <t>35. ร้อยละผู้ปวย CKD ที่มี eGFR ลดลงน้อยกว่า 5 ml/min/1.73m2/yr ≥ ร้อยละ 66</t>
  </si>
  <si>
    <t>36. อัตราตายผู้ป่วยติดเชื้อในกระแสเลือดแบบรุนแรงชนิด community-acquired</t>
  </si>
  <si>
    <t>37. อัตราส่วนของจํานวนผู้บริจาคอวัยวะสมองตายที่ได้รับการผ่าตัดนําอวัยวะออก ต่อจํานวนผู้ป่วยเสียชีวิตในโรงพยาบาล (โรงพยาบาล A, S, M1)</t>
  </si>
  <si>
    <t>38. อัตราความสำเร็จการรักษาผู้ป่วยวัณโรคปอดรายใหม่</t>
  </si>
  <si>
    <t>39. อัตราความครอบคลุมการขึ้นทะเบียนของผู้ป่วยวัณโรครายใหม่และกลับเป็นซํ้า</t>
  </si>
  <si>
    <t>40. ร้อยละของจังหวัดที่ผ่านตามเกณฑ์พัฒนาสู่จังหวัดใช้ยาอย่างสมเหตุผล (RDU province) ที่กําหนด</t>
  </si>
  <si>
    <t>41. อัตราการติดเชื้อดื้อยาในกระแสเลือด</t>
  </si>
  <si>
    <t xml:space="preserve">
≥ ร้อยละ 50</t>
  </si>
  <si>
    <t>≥ ร้อยละ 50</t>
  </si>
  <si>
    <t>42. ร้อยละของผู้ที่ได้รับการคัดกรองมะเร็งปากมดลูก ได้รับการส่องกล้อง Colposcopy (2 KPIs)
42.1 ร้อยละของผู้ที่ได้รับการคัดกรองมะเร็งปากมดลูก</t>
  </si>
  <si>
    <t>42.2 ร้อยละของผู้ที่มีผลผิดปกติ (มะเร็งปากมดลูก) ได้รับการส่องกล้อง Colposcopy</t>
  </si>
  <si>
    <t>43. ร้อยละของผู้ที่ได้รับการคัดกรองมะเร็งลําไส้ใหญ่และไส้ตรง และได้รับการส่องกล้อง Colonoscopy (2 KPIs)
43.1 ร้อยละของผู้ที่ได้รับการคัดกรองมะเร็งลําไส้ใหญ่และไส้ตรง</t>
  </si>
  <si>
    <t>43.2 ร้อยละของผู้ที่มีผลผิดปกติ (มะเร็งลําไส้ใหญ่และไส้ตรงผิดปกติ) ได้รับการส่องกล้อง Colonoscopy</t>
  </si>
  <si>
    <t>44.2 ประชากรหญิงอายุ 11-20 ปี ได้รับวัคซีนป้องกันมะเร็งปากมดลูก ใน 1 ปี</t>
  </si>
  <si>
    <t>44.3 ประชากรกลุ่มเสี่ยงอายุ 15 ปีขึ้นไป ใน 30 จังหวัด ได้รับการคัดกรองพยาธิใบไม้ตับ ร้อยละ 100 ของเป้าหมายที่กำหนด</t>
  </si>
  <si>
    <t>44.4 ประชากรกลุ่มเสี่ยงอายุ 40 ปีขึ้นไป ใน 30 จังหวัด ได้รับการคัดกรองมะเร็งท่อน้ำดี ร้อยละ 100 ของเป้าหมายที่กำหนด</t>
  </si>
  <si>
    <t>44.5 ประชากรที่เกิดก่อน พ.ศ. 2535 ได้รับการคัดกรอง HBV และ HCV≥ ร้อยละ 70</t>
  </si>
  <si>
    <t>44.6 ประชากรหญิงไทย อายุ 30-60 ปี ได้รับการคัดกรองมะเร็งปากมดลูก ≥ ร้อยละ 70</t>
  </si>
  <si>
    <t>44.7 ประชากรไทย อายุ 50-70 ปี ได้รับการคัดกรองมะเร็งลำไส้ใหญ่และไส้ตรง ≥ ร้อยละ 55</t>
  </si>
  <si>
    <t>44.8 มีที่พักสําหรับผู้ป่วยรังสีรักษา ในเขตสุขภาพ</t>
  </si>
  <si>
    <t>44. การจัดบริการมะเร็งครบวงจร ในมะเร็งสำคัญ 5 โรค ( 8 KPIs)
44.1 มีทีม Cancer Warrior ในโรคมะเร็งสําคัญ 5 ชนิด ระดับจังหวัด</t>
  </si>
  <si>
    <t xml:space="preserve">
ร้อยละ 77</t>
  </si>
  <si>
    <t>ร้อยละ 77</t>
  </si>
  <si>
    <t>ร้อยละ 44</t>
  </si>
  <si>
    <t>45. ผู้ป่วยโรคมะเร็งได้รับการรักษาภายในระยะเวลาที่กำหนด ( 3 KPIs)
45.1 ผู้ป่วยโรคมะเร็งได้รับการรักษา ผ่าตัด ภายใน 4 สัปดาห์ ร้อยละ 77</t>
  </si>
  <si>
    <t>45.2 ผู้ป่วยโรคมะเร็งได้รับการรักษา เคมีบำบัด ภายใน 6 สัปดาห์ ร้อยละ 77</t>
  </si>
  <si>
    <t>45.3 ผู้ป่วยโรคมะเร็งได้รับการรักษา รังสีรักษา ภายใน 4 สัปดาห์ ร้อยละ 44</t>
  </si>
  <si>
    <t>46. ร้อยละการคัดกรองพยาธิใบไม้ตับและมะเร็งท่อน้ำดีในกลุ่มเป้าหมาย ≥ ร้อยละ 95</t>
  </si>
  <si>
    <t>47. ร้อยละการให้การดูแลตามแผนการดูแลล่วงหน้า (Advance Care Planning) ในผู้ป่วยประคับประคองอย่างมีคุณภาพ</t>
  </si>
  <si>
    <t>48.3 มีบริการคลินิกผู้สูงอายุในโรงพยาบาลทุกระดับ (ร้อยละ 95)</t>
  </si>
  <si>
    <t>48.2 มีบริการ Hospital at Home / Home ward จังหวัดละ 1 แห่ง (ร้อยละ 80)</t>
  </si>
  <si>
    <t>48. สถานชีวาภิบาล จังหวัดละ 1 แห่ง (3 KPIs)
48.1 ให้บริการในสถานชีวาภิบาล จังหวัดละ 1 แห่ง (ร้อยละ 80)</t>
  </si>
  <si>
    <t xml:space="preserve">
ร้อยละ 80</t>
  </si>
  <si>
    <t xml:space="preserve">ร้อยละ 80 </t>
  </si>
  <si>
    <t>ร้อยละ 95</t>
  </si>
  <si>
    <t>49.1 ร้อยละของผู้ป่วยโรคซึมเศร้ามีอาการทุเลาในการติดตาม 6 เดือน</t>
  </si>
  <si>
    <t>49.2 อัตราการฆ่าตัวตายสำเร็จ</t>
  </si>
  <si>
    <t>49.3 ร้อยละของผู้พยายามฆ่าตัวตายไม่กลับมาทำร้ายตัวเองซ้ำในระยะเวลา 1 ปี</t>
  </si>
  <si>
    <t>50. มินิธัญญารักษ์ดูแลผู้ป่วยจิตเวชและยาเสพติดอย่างครบวงจรทุกจังหวัด (2 KPIs)
50.1 ร้อยละ 100 ของจังหวัดมีมินิธัญญารักษ์ดูแลผู้ป่วยจิตเวชและยาเสพติดอย่างครบวงจรตามเกณฑ์ที่กระทรวงสาธารณสุขกำหนด</t>
  </si>
  <si>
    <t>50.2 ร้อยละ 100 ของจังหวัดที่เปิดมินิธัญญารักษ์ได้รับการติดตามและมีการประเมินรับรองคุณภาพมาตรฐานเป็นไปตามเกณฑ์ที่กระทรวงสาธารณสุขกำหนด</t>
  </si>
  <si>
    <t>ร้อยละ 100</t>
  </si>
  <si>
    <t>51 ร้อยละหอผูป่วยจิตเวชและยาเสพติดคุณภาพในโรงพยาบาลศูนย์โรงพยาบาลทั่วไป (2 KPIs)
51.1 รพศ., รพท. มีหอผู้ป่วยจิตเวชและยาเสพติด ร้อยละ 100</t>
  </si>
  <si>
    <t>51.2 หอผู้ป่วยจิตเวชและยาเสพติดคุณภาพใน รพศ., รพท. ร้อยละ 70</t>
  </si>
  <si>
    <t>52. ร้อยละของโรงพยาบาลชุมชนที่มีกลุ่มงานจิตเวชและยาเสพติด (2 KPIs)
52.1 รพช. ผ่านการประเมินและรับรองผลโดยคณะกรรมการประเมินผลระดับเขตสุขภาพ และดำเนินการเสนอข้อมูลต่อกองบริหารทรัพยากรบุคคล สำนักงานปลัดกระทรวงสาธารณสุขร้อยละ 100</t>
  </si>
  <si>
    <t>52.2 รพช. มีกลุ่มงานจิตเวชและยาเสพติดร้อยละ 100</t>
  </si>
  <si>
    <t xml:space="preserve">
ร้อยละ 100
</t>
  </si>
  <si>
    <t>53. ร้อยละของผู้ป่วยยาเสพติดเข้าสู่กระบวนการบําบัดรักษา ได้รับการดูแลอย่างมีคุณภาพต่อเนื่องจนถึงการติดตาม (Retention Rate)</t>
  </si>
  <si>
    <t>54. ร้อยละของผู้ป่วยสมาธิสั้น (ADHD) เข้าถึงบริการสุขภาพจิตที่ได้มาตรฐาน</t>
  </si>
  <si>
    <t>55. การดูแลผู้ป่วยจิตเวชที่มีความเสี่ยงต่อการก่อความรุนแรง (SMI-V)</t>
  </si>
  <si>
    <t xml:space="preserve">≥ ร้อยละ 50 </t>
  </si>
  <si>
    <t xml:space="preserve">
≥ ร้อยละ 85 </t>
  </si>
  <si>
    <t>56. ร้อยละของ ผู้ป่วย Intermediate care* ได้รับการบริบาลฟื้นสภาพระยะกลางและติดตามจนครบ 6 เดือน หรือจน Barthel index = 20 ก่อนครบ 6 เดือน (3 KPIs)
56.1 ร้อยละของ ผู้ป่วย Intermediate care* ได้รับการบริบาลฟื้นสภาพระยะกลางและติดตามจนครบ 6 เดือน หรือจน Barthel index = 20 ก่อนครบ 6 เดือน</t>
  </si>
  <si>
    <t>56.2 ร้อยละของผู้ป่วย Intermediate care (ผู้ป่วยใน) มีค่าคะแนน Barthel index เพิ่มขึ้นอย่างน้อย 2 คะแนน เมื่อได้รับการบริบาลฟื้นสภาพระยะกลางในหอผู้ป่วย IMC ward/bed</t>
  </si>
  <si>
    <t>56.3 ร้อยละของผู้ป่วย Intermediate care (ผู้ป่วยนอก) ได้รับการบริบาลฟื้นสภาพระยะกลาง จํานวนมากกว่าหรือเท่ากับ 6 ครั้ง ภายในระยะเวลา 6 เดือน</t>
  </si>
  <si>
    <t>57. ร้อยละของจํานวนผู้ป่วยที่มีการวินิจฉัยโรคหลอดเลือดสมอง อัมพฤกษ์ อัมพาต ระยะกลาง (Intermediate Care) ที่ได้รับการดูแลด้วยการแพทย์แผนไทยและการแพทย์ทางเลือก (Community base)</t>
  </si>
  <si>
    <t>58. ร้อยละของประชาชนที่มารับบริการในระดับปฐมภูมิได้รับการรักษาด้วยการแพทย์
แผนไทยและการแพทย์ทางเลือก</t>
  </si>
  <si>
    <t>59.3 จํานวนงานวิจัยและการจัดการความรู้ด้านกัญชาทางการแพทย์ของหน่วยงานในสังกัดกระทรวงสาธารณสุข</t>
  </si>
  <si>
    <t>มีผลงานวิจัยเขตสุขภาพละ 2 เรื่อง</t>
  </si>
  <si>
    <t>59.2 ร้อยละของผู้ป่วยทั้งหมดที่ได้รับการรักษาด้วยยากัญชาทางการแพทย์</t>
  </si>
  <si>
    <t>เพิ่มขึ้นร้อยละ 60</t>
  </si>
  <si>
    <t>59. ระดับความสำเร็จของการจัดบริการคลินิกกัญชาทางการแพทย์ (3 KPIs)
59.1 ร้อยละของผู้ป่วยที่มีการวินิจฉัยระยะประคับประคอง (Palliative care) ที่ได้รับการรักษาด้วยยากัญชาทางการแพทย์</t>
  </si>
  <si>
    <t xml:space="preserve">
ร้อยละ 5</t>
  </si>
  <si>
    <t>60. ระดับความสําเร็จของการพัฒนาระบบการแพทย์ฉุกเฉินและการจัดการภาวะฉุกเฉินด้าน
การแพทย์และสาธารณสุข (Emergency Care System and Public Health Emergency
Management)</t>
  </si>
  <si>
    <t>61. อัตราการเสียชีวิตของผู้ป่วยวิกฤตฉุกเฉิน (triage level 1) ภายใน 24 ชั่วโมง ในโรงพยาบาลระดับ A, S, M1 (ทั้งที่ ER และ Admit)</t>
  </si>
  <si>
    <t>62. ร้อยละของประชากรเข้าถึงบริการการแพทย์ฉุกเฉิน</t>
  </si>
  <si>
    <t>63. อัตราการเสียชีวิตในผู้ป่วยบาดเจ็บที่สมอง (traumatic brain injury mortality)</t>
  </si>
  <si>
    <t>64. จำนวนผู้เสียชีวิตจากอุบัติเหตุทางถนน ไม่เกิน 20 ต่อแสนประชากร</t>
  </si>
  <si>
    <t>65. ร้อยละของผู้ป่วยในพระบรมราชานุเคราะห์ และพระราชานุเคราะห์ ได้รับการดูแลอย่างมีคุณภาพ</t>
  </si>
  <si>
    <t>66. เครือข่ายราชทัณฑ์ปันสุขฯ ต้นแบบ เขตสุขภาพละ 1 เครือข่าย</t>
  </si>
  <si>
    <t>67. จำนวนผู้ที่ได้รับบริการใส่ฟันเทียม/รากฟันเทียม (2 KPIs)
67.1 จำนวนผู้ที่ได้รับบริการใส่ฟันเทียมทั้งปากหรือเกือบทั้งปาก</t>
  </si>
  <si>
    <t>67.2 จำนวนผู้ที่ได้รับบริการใส่รากฟันเทียมรองรับฟันเทียม</t>
  </si>
  <si>
    <t>68. อัตราป่วยโรคไข้เลือดออกลดลงจากค่ามัธยฐานย้อนหลัง 5 ปี ร้อยละ 20</t>
  </si>
  <si>
    <t>69. ร้อยละการจัดตั้งศูนย์บริการผู้พิการแบบเบ็ดเสร็จ (One Stop Service) ใน รพ. ทุกระดับ 100%</t>
  </si>
  <si>
    <t>70. ร้อยละการดำเนินงานรูปแบบการรับรองความพิการและดูแลต่อเนื่องแบบเบ็ดเสร็จ R8-NDS Phase II ใน รพ.ระดับ A, S, M1, M2 100 %</t>
  </si>
  <si>
    <t>71. ร้อยละการดำเนินงานรูปแบบการรับรองความพิการและดูแลต่อเนื่องแบบเบ็ดเสร็จ R8-NDS Phase II  ใน รพ.ระดับ F1, F2, F3  50 %</t>
  </si>
  <si>
    <t>73. ร้อยละ อสม. หมอประจำบ้านได้รับการพัฒนาเป็น อสม. วิทยาศาสตร์การแพทย์ชุมชน</t>
  </si>
  <si>
    <t>72.2 รพ.ระดับ A อนุมัติการจัดซื้อจัดจ้างเหมาบริการ CT ร้อยละ 100</t>
  </si>
  <si>
    <t>72. พัฒนา รพช.แม่ข่าย
72.1 รพ.ระดับ S+ มีแผนการให้บริการ CT ร้อยละ 50 ของเป้าหมาย</t>
  </si>
  <si>
    <t>74.3 ตำแหน่งว่างพยาบาลวิชาชีพ ชำนาญการพิเศษ แต่งตั้งบุคคลให้ดำรงตำแหน่งแล้วเสร็จ ไม่น้อยกว่าร้อยละ60</t>
  </si>
  <si>
    <t>74.2 ตำแหน่งว่างพยาบาลวิชาชีพ บรรจุบุคคลแล้วเสร็จไม่น้อยกว่าร้อยละ 70</t>
  </si>
  <si>
    <t>ไม่น้อยกว่าร้อยละ 70</t>
  </si>
  <si>
    <t>74. ร้อยละของเขตสุขภาพที่มีการบริหารจัดการกําลังคนที่มีประสิทธิภาพ (3 KPIs)
74.1 ตำแหน่งว่างเป้าหมายคงเหลือไม่เกินร้อยละ 3</t>
  </si>
  <si>
    <t xml:space="preserve">
ไม่เกินร้อยละ 3</t>
  </si>
  <si>
    <t xml:space="preserve">
จังหวัดละ 1 แห่ง</t>
  </si>
  <si>
    <t>75. หน่วยงานที่เป็นองค์กรแห่งความสุขที่มีคุณภาพ (ระดับจังหวัด/เขตสุขภาพ) (2 KPIs)
75.1 หน่วยงานที่เป็นองค์กรแห่งความสุขที่มีคุณภาพระดับจังหวัด</t>
  </si>
  <si>
    <t>75.2 หน่วยงานที่เป็นองค์กรแห่งความสุขที่มีคุณภาพระดับเขตสุขภาพ</t>
  </si>
  <si>
    <t>76. ระดับความสำเร็จของแพทย์ผู้ลาศึกษาให้ได้รับการเลื่อนเงินเดือน
76.1 แพทย์ผู้ลาศึกษาหน่วยงานในสังกัด กสธ.ได้รับการพิจารณาเลื่อนเงินเดือน</t>
  </si>
  <si>
    <t>77. ร้อยละของหน่วยงานในสังกัดกระทรวงสาธารณสุขผ่านเกณฑ์การประเมิน ITA</t>
  </si>
  <si>
    <t>78. ร้อยละของส่วนราชการและหน่วยงานสังกัดกระทรวงสาธารณสุขผ่านเกณฑ์การตรวจสอบและประเมินผลระบบการควบคุมภายใน</t>
  </si>
  <si>
    <t>79. 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 (PMQA) ผ่านการประเมินตามเกณฑ์ที่กำหนด</t>
  </si>
  <si>
    <t>ร้อยละ 92</t>
  </si>
  <si>
    <t>80. ร้อยละของโรงพยาบาลสังกัดกระทรวงสาธารณสุขมีคุณภาพมาตรฐานผ่านการรับรอง HA ขั้น 3 (3 KPIs)
80.1 ร้อยละของโรงพยาบาลศูนย์ โรงพยาบาลทั่วไปสังกัดสํานักงานปลัดกระทรวงสาธารณสุขมีคุณภาพมาตรฐานผ่านการรับรอง HA ขั้น 3</t>
  </si>
  <si>
    <t>80.2 ร้อยละของโรงพยาบาลชุมชนมีคุณภาพมาตรฐานผ่านการรับรอง HA ขั้น 3</t>
  </si>
  <si>
    <t>80.3 ร้อยละของโรงพยาบาลสังกัดกรมการแพทย์ กรมควบคุมโรค และกรมสุขภาพจิตมีคุณภาพมาตรฐานผ่านการรับรอง HA ขั้น 3</t>
  </si>
  <si>
    <t xml:space="preserve">ร้อยละ 30 </t>
  </si>
  <si>
    <t>ร้อยละ 10</t>
  </si>
  <si>
    <t>81.4 ร้อยละของสถานบริการ ระดับ รพช. ที่ผ่านเกณฑ์การประเมินฯ ขั้นสูง (The best)</t>
  </si>
  <si>
    <t>81.3 ร้อยละของสถานบริการ ระดับ รพศ./รพท. ที่ผ่านเกณฑ์การประเมินฯ ขั้นสูง (The best)</t>
  </si>
  <si>
    <t>81.2 ร้อยละของสถานบริการ ระดับ รพช. ที่ผ่านเกณฑ์การประเมินฯ ขั้นพื้นฐาน (The must)</t>
  </si>
  <si>
    <t>81. ร้อยละของสถานบริการสังกัดสำนักงานปลัดกระทรวงสาธารณสุขที่ผ่านการประเมินตามนโยบาย EMS (Environment, Modernization &amp; Smart Service) (4 KPIs)
81.1 ร้อยละของสถานบริการ ระดับ รพศ./รพท. ที่ผ่านเกณฑ์การประเมินฯ ขั้นพื้นฐาน (The must)</t>
  </si>
  <si>
    <t xml:space="preserve">
ร้อยละ 80</t>
  </si>
  <si>
    <t>82. ความแตกต่างการใช้สิทธิ เมื่อไปใช้บริการผู้ป่วยในของผู้มีสิทธิในระบบหลักประกันสุขภาพถ้วนหน้า (compliance rate)</t>
  </si>
  <si>
    <t>83.2 ร้อยละของหน่วยบริการที่ประสบภาวะวิกฤตทางการเงิน (ระดับ 6)</t>
  </si>
  <si>
    <t>ระดับ 6 ≤ ร้อยละ 4</t>
  </si>
  <si>
    <t xml:space="preserve">
ระดับ 7 ≤ ร้อยละ 2</t>
  </si>
  <si>
    <t>83. ร้อยละของหน่วยบริการที่ประสบภาวะวิกฤตทางการเงิน (2 KPIs)
83.1 ร้อยละของหน่วยบริการที่ประสบภาวะวิกฤตทางการเงิน (ระดับ 7)</t>
  </si>
  <si>
    <t>84.2 ขึ้นทะเบียนพระสงฆ์</t>
  </si>
  <si>
    <t>84. สาธารณสุขชายแดนและพื้นที่เฉพาะ
84.1 หน่วยบริการสังกัด สป.สธ.ส่งข้อมูลเบิกจ่ายกลุ่มผู้มีปัญหาสถานะและสิทธิ (ร้อยละ 80)</t>
  </si>
  <si>
    <t>85. จังหวัดที่มีบริการการแพทย์ทางไกลตามเกณฑ์ที่กําหนด</t>
  </si>
  <si>
    <t>86. ร้อยละของโรงพยาบาลที่ยื่นขอรับรอง HAIT</t>
  </si>
  <si>
    <t>87.2 รพร. และ รพก. ทุกแห่ง เป็นโรงพยาบาลอัจฉริยะต้นแบบตามเกณฑ์ The best ร้อยละ 60</t>
  </si>
  <si>
    <t xml:space="preserve"> ร้อยละ 100</t>
  </si>
  <si>
    <t>87. โรงพยาบาลสมเด็จพระยุพราชและโรงพยาบาลชุมชนเฉลิมพระเกียรติเป็นโรงพยาบาลอัจฉริยะต้นแบบ (2 KPIs)
87.1 รพร. และ รพก. ทุกแห่ง เป็นโรงพยาบาลอัจฉริยะต้นแบบตามเกณฑ์ The must ร้อยละ 100</t>
  </si>
  <si>
    <t xml:space="preserve">
 ร้อยละ 100</t>
  </si>
  <si>
    <t>88.3 Virtual Hospital 1 แห่ง</t>
  </si>
  <si>
    <t>88.2 ร้อยละ 50 รพ. สังกัด สป.สธ. เป็นโรงพยาบาลอัจฉริยะ ระดับเงินขึ้นไป</t>
  </si>
  <si>
    <t xml:space="preserve"> ร้อยละ 50</t>
  </si>
  <si>
    <t>88. ระดับความสำเร็จของการขับเคลื่อนนโยบายสุขภาพดิจิทัล กระทรวงสาธารณสุข (3 KPIs)
88.1 ร้อยละ 100 โรงพยาบาลในสังกัด สป. สธ. เชื่อมโยงข้อมูล PHR และส่งต่อข้อมูลผู้ป่วยแบบอิเล็กทรอนิกส์ภายใน 12 เขตสุขภาพ</t>
  </si>
  <si>
    <t xml:space="preserve">
 ร้อยละ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</si>
</sst>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vertical="top" wrapText="1"/>
    </xf>
    <xf numFmtId="0" fontId="2" fillId="0" borderId="1" xfId="0" applyFont="1" applyBorder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1752600</xdr:colOff>
      <xdr:row>133</xdr:row>
      <xdr:rowOff>914399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D419A22-A1D8-4E6B-952F-9B485C769CC4}"/>
            </a:ext>
          </a:extLst>
        </xdr:cNvPr>
        <xdr:cNvSpPr txBox="1"/>
      </xdr:nvSpPr>
      <xdr:spPr>
        <a:xfrm>
          <a:off x="7376160" y="749884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2EBF-E2CE-401F-82C2-281503E3534B}">
  <dimension ref="A1:F138"/>
  <sheetViews>
    <sheetView tabSelected="1" zoomScale="85" zoomScaleNormal="85" workbookViewId="0">
      <selection activeCell="E8" sqref="E8"/>
    </sheetView>
  </sheetViews>
  <sheetFormatPr defaultColWidth="8.75" defaultRowHeight="24" x14ac:dyDescent="0.55000000000000004"/>
  <cols>
    <col min="1" max="1" width="30.375" style="8" customWidth="1"/>
    <col min="2" max="2" width="71.25" style="17" customWidth="1"/>
    <col min="3" max="3" width="27.5" style="17" customWidth="1"/>
    <col min="4" max="4" width="11.75" style="19" customWidth="1"/>
    <col min="5" max="5" width="23.375" style="19" customWidth="1"/>
    <col min="6" max="6" width="8.625" style="29" customWidth="1"/>
    <col min="7" max="16384" width="8.75" style="19"/>
  </cols>
  <sheetData>
    <row r="1" spans="1:6" x14ac:dyDescent="0.55000000000000004">
      <c r="A1" s="19"/>
      <c r="B1" s="19"/>
      <c r="C1" s="9"/>
    </row>
    <row r="2" spans="1:6" x14ac:dyDescent="0.55000000000000004">
      <c r="A2" s="1" t="s">
        <v>0</v>
      </c>
      <c r="B2" s="10" t="s">
        <v>32</v>
      </c>
      <c r="C2" s="10" t="s">
        <v>33</v>
      </c>
      <c r="D2" s="20" t="s">
        <v>83</v>
      </c>
      <c r="E2" s="20" t="s">
        <v>85</v>
      </c>
      <c r="F2" s="23" t="s">
        <v>84</v>
      </c>
    </row>
    <row r="3" spans="1:6" x14ac:dyDescent="0.55000000000000004">
      <c r="A3" s="40" t="s">
        <v>1</v>
      </c>
      <c r="B3" s="11" t="s">
        <v>88</v>
      </c>
      <c r="C3" s="11" t="s">
        <v>34</v>
      </c>
      <c r="D3" s="21"/>
      <c r="E3" s="21"/>
      <c r="F3" s="23">
        <f>E3</f>
        <v>0</v>
      </c>
    </row>
    <row r="4" spans="1:6" x14ac:dyDescent="0.55000000000000004">
      <c r="A4" s="42"/>
      <c r="B4" s="2" t="s">
        <v>89</v>
      </c>
      <c r="C4" s="2" t="s">
        <v>35</v>
      </c>
      <c r="D4" s="21"/>
      <c r="E4" s="21"/>
      <c r="F4" s="23">
        <f t="shared" ref="F4:F7" si="0">E4</f>
        <v>0</v>
      </c>
    </row>
    <row r="5" spans="1:6" x14ac:dyDescent="0.55000000000000004">
      <c r="A5" s="42"/>
      <c r="B5" s="2" t="s">
        <v>90</v>
      </c>
      <c r="C5" s="2" t="s">
        <v>36</v>
      </c>
      <c r="D5" s="21"/>
      <c r="E5" s="21"/>
      <c r="F5" s="23">
        <f t="shared" si="0"/>
        <v>0</v>
      </c>
    </row>
    <row r="6" spans="1:6" x14ac:dyDescent="0.55000000000000004">
      <c r="A6" s="42"/>
      <c r="B6" s="2" t="s">
        <v>91</v>
      </c>
      <c r="C6" s="2"/>
      <c r="D6" s="21"/>
      <c r="E6" s="21"/>
      <c r="F6" s="23">
        <f t="shared" si="0"/>
        <v>0</v>
      </c>
    </row>
    <row r="7" spans="1:6" x14ac:dyDescent="0.55000000000000004">
      <c r="A7" s="42"/>
      <c r="B7" s="2" t="s">
        <v>92</v>
      </c>
      <c r="C7" s="2" t="s">
        <v>37</v>
      </c>
      <c r="D7" s="21"/>
      <c r="E7" s="21"/>
      <c r="F7" s="23">
        <f t="shared" si="0"/>
        <v>0</v>
      </c>
    </row>
    <row r="8" spans="1:6" ht="75" customHeight="1" x14ac:dyDescent="0.55000000000000004">
      <c r="A8" s="42"/>
      <c r="B8" s="3" t="s">
        <v>93</v>
      </c>
      <c r="C8" s="3" t="s">
        <v>38</v>
      </c>
      <c r="D8" s="21"/>
      <c r="E8" s="21"/>
      <c r="F8" s="36">
        <f>(E8+E9)/2</f>
        <v>0</v>
      </c>
    </row>
    <row r="9" spans="1:6" x14ac:dyDescent="0.55000000000000004">
      <c r="A9" s="42"/>
      <c r="B9" s="2" t="s">
        <v>86</v>
      </c>
      <c r="C9" s="2" t="s">
        <v>87</v>
      </c>
      <c r="D9" s="21"/>
      <c r="E9" s="21"/>
      <c r="F9" s="36"/>
    </row>
    <row r="10" spans="1:6" x14ac:dyDescent="0.55000000000000004">
      <c r="A10" s="41"/>
      <c r="B10" s="2" t="s">
        <v>94</v>
      </c>
      <c r="C10" s="2" t="s">
        <v>39</v>
      </c>
      <c r="D10" s="21"/>
      <c r="E10" s="21"/>
      <c r="F10" s="23">
        <f>E10</f>
        <v>0</v>
      </c>
    </row>
    <row r="11" spans="1:6" ht="48" x14ac:dyDescent="0.55000000000000004">
      <c r="A11" s="2" t="s">
        <v>2</v>
      </c>
      <c r="B11" s="11" t="s">
        <v>95</v>
      </c>
      <c r="C11" s="2" t="s">
        <v>40</v>
      </c>
      <c r="D11" s="21"/>
      <c r="E11" s="21"/>
      <c r="F11" s="23">
        <f t="shared" ref="F11:F12" si="1">E11</f>
        <v>0</v>
      </c>
    </row>
    <row r="12" spans="1:6" x14ac:dyDescent="0.55000000000000004">
      <c r="A12" s="40" t="s">
        <v>3</v>
      </c>
      <c r="B12" s="11" t="s">
        <v>96</v>
      </c>
      <c r="C12" s="11"/>
      <c r="D12" s="21"/>
      <c r="E12" s="21"/>
      <c r="F12" s="23">
        <f t="shared" si="1"/>
        <v>0</v>
      </c>
    </row>
    <row r="13" spans="1:6" ht="72" x14ac:dyDescent="0.55000000000000004">
      <c r="A13" s="42"/>
      <c r="B13" s="2" t="s">
        <v>97</v>
      </c>
      <c r="C13" s="22" t="s">
        <v>100</v>
      </c>
      <c r="D13" s="21"/>
      <c r="E13" s="21"/>
      <c r="F13" s="36">
        <f>(E13+E14)/2</f>
        <v>0</v>
      </c>
    </row>
    <row r="14" spans="1:6" x14ac:dyDescent="0.55000000000000004">
      <c r="A14" s="42"/>
      <c r="B14" s="2" t="s">
        <v>98</v>
      </c>
      <c r="C14" s="12" t="s">
        <v>99</v>
      </c>
      <c r="D14" s="21"/>
      <c r="E14" s="21"/>
      <c r="F14" s="36"/>
    </row>
    <row r="15" spans="1:6" ht="48" x14ac:dyDescent="0.55000000000000004">
      <c r="A15" s="42"/>
      <c r="B15" s="2" t="s">
        <v>101</v>
      </c>
      <c r="C15" s="12" t="s">
        <v>41</v>
      </c>
      <c r="D15" s="21"/>
      <c r="E15" s="21"/>
      <c r="F15" s="23">
        <f>E15</f>
        <v>0</v>
      </c>
    </row>
    <row r="16" spans="1:6" x14ac:dyDescent="0.55000000000000004">
      <c r="A16" s="41"/>
      <c r="B16" s="2" t="s">
        <v>102</v>
      </c>
      <c r="C16" s="12" t="s">
        <v>42</v>
      </c>
      <c r="D16" s="21"/>
      <c r="E16" s="21"/>
      <c r="F16" s="23">
        <f t="shared" ref="F16:F19" si="2">E16</f>
        <v>0</v>
      </c>
    </row>
    <row r="17" spans="1:6" x14ac:dyDescent="0.55000000000000004">
      <c r="A17" s="40"/>
      <c r="B17" s="11" t="s">
        <v>103</v>
      </c>
      <c r="C17" s="11"/>
      <c r="D17" s="21"/>
      <c r="E17" s="21"/>
      <c r="F17" s="23">
        <f t="shared" si="2"/>
        <v>0</v>
      </c>
    </row>
    <row r="18" spans="1:6" x14ac:dyDescent="0.55000000000000004">
      <c r="A18" s="41"/>
      <c r="B18" s="11" t="s">
        <v>104</v>
      </c>
      <c r="C18" s="13"/>
      <c r="D18" s="21"/>
      <c r="E18" s="21"/>
      <c r="F18" s="23">
        <f t="shared" si="2"/>
        <v>0</v>
      </c>
    </row>
    <row r="19" spans="1:6" x14ac:dyDescent="0.55000000000000004">
      <c r="A19" s="46" t="s">
        <v>4</v>
      </c>
      <c r="B19" s="11" t="s">
        <v>105</v>
      </c>
      <c r="C19" s="11" t="s">
        <v>43</v>
      </c>
      <c r="D19" s="21"/>
      <c r="E19" s="21"/>
      <c r="F19" s="23">
        <f t="shared" si="2"/>
        <v>0</v>
      </c>
    </row>
    <row r="20" spans="1:6" ht="96" x14ac:dyDescent="0.55000000000000004">
      <c r="A20" s="46"/>
      <c r="B20" s="2" t="s">
        <v>106</v>
      </c>
      <c r="C20" s="22" t="s">
        <v>109</v>
      </c>
      <c r="D20" s="21"/>
      <c r="E20" s="21"/>
      <c r="F20" s="36">
        <f>(E20+E21)/2</f>
        <v>0</v>
      </c>
    </row>
    <row r="21" spans="1:6" ht="48" x14ac:dyDescent="0.55000000000000004">
      <c r="A21" s="46"/>
      <c r="B21" s="2" t="s">
        <v>107</v>
      </c>
      <c r="C21" s="12" t="s">
        <v>55</v>
      </c>
      <c r="D21" s="21"/>
      <c r="E21" s="21"/>
      <c r="F21" s="36"/>
    </row>
    <row r="22" spans="1:6" x14ac:dyDescent="0.55000000000000004">
      <c r="A22" s="46"/>
      <c r="B22" s="2" t="s">
        <v>110</v>
      </c>
      <c r="C22" s="12" t="s">
        <v>44</v>
      </c>
      <c r="D22" s="21"/>
      <c r="E22" s="21"/>
      <c r="F22" s="23">
        <f>E22</f>
        <v>0</v>
      </c>
    </row>
    <row r="23" spans="1:6" ht="120" x14ac:dyDescent="0.55000000000000004">
      <c r="A23" s="2" t="s">
        <v>5</v>
      </c>
      <c r="B23" s="2" t="s">
        <v>111</v>
      </c>
      <c r="C23" s="12" t="s">
        <v>114</v>
      </c>
      <c r="D23" s="21"/>
      <c r="E23" s="21"/>
      <c r="F23" s="36">
        <f>(E23+E24)/2</f>
        <v>0</v>
      </c>
    </row>
    <row r="24" spans="1:6" ht="48" x14ac:dyDescent="0.55000000000000004">
      <c r="A24" s="3"/>
      <c r="B24" s="2" t="s">
        <v>112</v>
      </c>
      <c r="C24" s="12" t="s">
        <v>113</v>
      </c>
      <c r="D24" s="21"/>
      <c r="E24" s="21"/>
      <c r="F24" s="36"/>
    </row>
    <row r="25" spans="1:6" ht="48" x14ac:dyDescent="0.55000000000000004">
      <c r="A25" s="3" t="s">
        <v>6</v>
      </c>
      <c r="B25" s="2" t="s">
        <v>115</v>
      </c>
      <c r="C25" s="12" t="s">
        <v>45</v>
      </c>
      <c r="D25" s="21"/>
      <c r="E25" s="21"/>
      <c r="F25" s="23"/>
    </row>
    <row r="26" spans="1:6" x14ac:dyDescent="0.55000000000000004">
      <c r="A26" s="4"/>
      <c r="B26" s="2" t="s">
        <v>116</v>
      </c>
      <c r="C26" s="12" t="s">
        <v>46</v>
      </c>
      <c r="D26" s="21"/>
      <c r="E26" s="21"/>
      <c r="F26" s="23"/>
    </row>
    <row r="27" spans="1:6" ht="48" x14ac:dyDescent="0.55000000000000004">
      <c r="A27" s="4"/>
      <c r="B27" s="2" t="s">
        <v>117</v>
      </c>
      <c r="C27" s="12" t="s">
        <v>47</v>
      </c>
      <c r="D27" s="21"/>
      <c r="E27" s="21"/>
      <c r="F27" s="23"/>
    </row>
    <row r="28" spans="1:6" ht="48" x14ac:dyDescent="0.55000000000000004">
      <c r="A28" s="4"/>
      <c r="B28" s="2" t="s">
        <v>118</v>
      </c>
      <c r="C28" s="12" t="s">
        <v>48</v>
      </c>
      <c r="D28" s="21"/>
      <c r="E28" s="21"/>
      <c r="F28" s="23"/>
    </row>
    <row r="29" spans="1:6" ht="72" x14ac:dyDescent="0.55000000000000004">
      <c r="A29" s="5"/>
      <c r="B29" s="2" t="s">
        <v>119</v>
      </c>
      <c r="C29" s="2"/>
      <c r="D29" s="21"/>
      <c r="E29" s="21"/>
      <c r="F29" s="23"/>
    </row>
    <row r="30" spans="1:6" ht="53.45" customHeight="1" x14ac:dyDescent="0.55000000000000004">
      <c r="A30" s="30"/>
      <c r="B30" s="2" t="s">
        <v>124</v>
      </c>
      <c r="C30" s="2"/>
      <c r="D30" s="21"/>
      <c r="E30" s="21"/>
      <c r="F30" s="36">
        <f>(E30+E31+E32+E33+E34)/5</f>
        <v>0</v>
      </c>
    </row>
    <row r="31" spans="1:6" x14ac:dyDescent="0.55000000000000004">
      <c r="A31" s="31"/>
      <c r="B31" s="2" t="s">
        <v>120</v>
      </c>
      <c r="C31" s="2"/>
      <c r="D31" s="21"/>
      <c r="E31" s="21"/>
      <c r="F31" s="36"/>
    </row>
    <row r="32" spans="1:6" x14ac:dyDescent="0.55000000000000004">
      <c r="A32" s="31"/>
      <c r="B32" s="2" t="s">
        <v>121</v>
      </c>
      <c r="C32" s="2"/>
      <c r="D32" s="21"/>
      <c r="E32" s="21"/>
      <c r="F32" s="36"/>
    </row>
    <row r="33" spans="1:6" x14ac:dyDescent="0.55000000000000004">
      <c r="A33" s="31"/>
      <c r="B33" s="2" t="s">
        <v>122</v>
      </c>
      <c r="C33" s="2"/>
      <c r="D33" s="21"/>
      <c r="E33" s="21"/>
      <c r="F33" s="36"/>
    </row>
    <row r="34" spans="1:6" x14ac:dyDescent="0.55000000000000004">
      <c r="A34" s="31"/>
      <c r="B34" s="2" t="s">
        <v>123</v>
      </c>
      <c r="C34" s="2"/>
      <c r="D34" s="21"/>
      <c r="E34" s="21"/>
      <c r="F34" s="36"/>
    </row>
    <row r="35" spans="1:6" ht="48" x14ac:dyDescent="0.55000000000000004">
      <c r="A35" s="31"/>
      <c r="B35" s="2" t="s">
        <v>125</v>
      </c>
      <c r="C35" s="2"/>
      <c r="D35" s="21"/>
      <c r="E35" s="21"/>
      <c r="F35" s="33">
        <f>(E35+E36)/2</f>
        <v>0</v>
      </c>
    </row>
    <row r="36" spans="1:6" x14ac:dyDescent="0.55000000000000004">
      <c r="A36" s="32"/>
      <c r="B36" s="2" t="s">
        <v>126</v>
      </c>
      <c r="C36" s="2"/>
      <c r="D36" s="21"/>
      <c r="E36" s="21"/>
      <c r="F36" s="35"/>
    </row>
    <row r="37" spans="1:6" x14ac:dyDescent="0.55000000000000004">
      <c r="A37" s="2" t="s">
        <v>7</v>
      </c>
      <c r="B37" s="11" t="s">
        <v>127</v>
      </c>
      <c r="C37" s="18" t="s">
        <v>49</v>
      </c>
      <c r="D37" s="21"/>
      <c r="E37" s="21"/>
      <c r="F37" s="23">
        <f>E37</f>
        <v>0</v>
      </c>
    </row>
    <row r="38" spans="1:6" ht="48" x14ac:dyDescent="0.55000000000000004">
      <c r="A38" s="46" t="s">
        <v>8</v>
      </c>
      <c r="B38" s="2" t="s">
        <v>128</v>
      </c>
      <c r="C38" s="12" t="s">
        <v>50</v>
      </c>
      <c r="D38" s="21"/>
      <c r="E38" s="21"/>
      <c r="F38" s="23">
        <f t="shared" ref="F38:F41" si="3">E38</f>
        <v>0</v>
      </c>
    </row>
    <row r="39" spans="1:6" x14ac:dyDescent="0.55000000000000004">
      <c r="A39" s="46"/>
      <c r="B39" s="2" t="s">
        <v>129</v>
      </c>
      <c r="C39" s="12" t="s">
        <v>51</v>
      </c>
      <c r="D39" s="21"/>
      <c r="E39" s="21"/>
      <c r="F39" s="23">
        <f t="shared" si="3"/>
        <v>0</v>
      </c>
    </row>
    <row r="40" spans="1:6" x14ac:dyDescent="0.55000000000000004">
      <c r="A40" s="46"/>
      <c r="B40" s="2" t="s">
        <v>130</v>
      </c>
      <c r="C40" s="12" t="s">
        <v>52</v>
      </c>
      <c r="D40" s="21"/>
      <c r="E40" s="21"/>
      <c r="F40" s="23">
        <f t="shared" si="3"/>
        <v>0</v>
      </c>
    </row>
    <row r="41" spans="1:6" x14ac:dyDescent="0.55000000000000004">
      <c r="A41" s="46"/>
      <c r="B41" s="11" t="s">
        <v>131</v>
      </c>
      <c r="C41" s="18" t="s">
        <v>53</v>
      </c>
      <c r="D41" s="21"/>
      <c r="E41" s="21"/>
      <c r="F41" s="23">
        <f t="shared" si="3"/>
        <v>0</v>
      </c>
    </row>
    <row r="42" spans="1:6" ht="48" x14ac:dyDescent="0.55000000000000004">
      <c r="A42" s="30" t="s">
        <v>9</v>
      </c>
      <c r="B42" s="2" t="s">
        <v>132</v>
      </c>
      <c r="C42" s="12" t="s">
        <v>135</v>
      </c>
      <c r="D42" s="21"/>
      <c r="E42" s="21"/>
      <c r="F42" s="36">
        <f>(E42+E43)/2</f>
        <v>0</v>
      </c>
    </row>
    <row r="43" spans="1:6" ht="48" x14ac:dyDescent="0.55000000000000004">
      <c r="A43" s="32"/>
      <c r="B43" s="2" t="s">
        <v>133</v>
      </c>
      <c r="C43" s="12" t="s">
        <v>134</v>
      </c>
      <c r="D43" s="21"/>
      <c r="E43" s="21"/>
      <c r="F43" s="36"/>
    </row>
    <row r="44" spans="1:6" ht="24.6" customHeight="1" x14ac:dyDescent="0.55000000000000004">
      <c r="A44" s="30" t="s">
        <v>10</v>
      </c>
      <c r="B44" s="2" t="s">
        <v>136</v>
      </c>
      <c r="C44" s="12" t="s">
        <v>54</v>
      </c>
      <c r="D44" s="21"/>
      <c r="E44" s="21"/>
      <c r="F44" s="23">
        <f>E44</f>
        <v>0</v>
      </c>
    </row>
    <row r="45" spans="1:6" ht="48" x14ac:dyDescent="0.55000000000000004">
      <c r="A45" s="31"/>
      <c r="B45" s="2" t="s">
        <v>137</v>
      </c>
      <c r="C45" s="12" t="s">
        <v>55</v>
      </c>
      <c r="D45" s="21"/>
      <c r="E45" s="21"/>
      <c r="F45" s="36">
        <f>(E45+E46)/2</f>
        <v>0</v>
      </c>
    </row>
    <row r="46" spans="1:6" x14ac:dyDescent="0.55000000000000004">
      <c r="A46" s="32"/>
      <c r="B46" s="2" t="s">
        <v>138</v>
      </c>
      <c r="C46" s="12" t="s">
        <v>55</v>
      </c>
      <c r="D46" s="21"/>
      <c r="E46" s="21"/>
      <c r="F46" s="36"/>
    </row>
    <row r="47" spans="1:6" x14ac:dyDescent="0.55000000000000004">
      <c r="A47" s="46" t="s">
        <v>11</v>
      </c>
      <c r="B47" s="2" t="s">
        <v>139</v>
      </c>
      <c r="C47" s="12" t="s">
        <v>56</v>
      </c>
      <c r="D47" s="21"/>
      <c r="E47" s="21"/>
      <c r="F47" s="23">
        <f>E47</f>
        <v>0</v>
      </c>
    </row>
    <row r="48" spans="1:6" x14ac:dyDescent="0.55000000000000004">
      <c r="A48" s="46"/>
      <c r="B48" s="11" t="s">
        <v>140</v>
      </c>
      <c r="C48" s="11"/>
      <c r="D48" s="21"/>
      <c r="E48" s="21"/>
      <c r="F48" s="23">
        <f t="shared" ref="F48:F54" si="4">E48</f>
        <v>0</v>
      </c>
    </row>
    <row r="49" spans="1:6" ht="48" x14ac:dyDescent="0.55000000000000004">
      <c r="A49" s="2" t="s">
        <v>12</v>
      </c>
      <c r="B49" s="2" t="s">
        <v>141</v>
      </c>
      <c r="C49" s="2" t="s">
        <v>57</v>
      </c>
      <c r="D49" s="21"/>
      <c r="E49" s="21"/>
      <c r="F49" s="23">
        <f t="shared" si="4"/>
        <v>0</v>
      </c>
    </row>
    <row r="50" spans="1:6" ht="48" x14ac:dyDescent="0.55000000000000004">
      <c r="A50" s="2" t="s">
        <v>13</v>
      </c>
      <c r="B50" s="2" t="s">
        <v>142</v>
      </c>
      <c r="C50" s="12" t="s">
        <v>48</v>
      </c>
      <c r="D50" s="21"/>
      <c r="E50" s="21"/>
      <c r="F50" s="23">
        <f t="shared" si="4"/>
        <v>0</v>
      </c>
    </row>
    <row r="51" spans="1:6" x14ac:dyDescent="0.55000000000000004">
      <c r="A51" s="46" t="s">
        <v>14</v>
      </c>
      <c r="B51" s="2" t="s">
        <v>143</v>
      </c>
      <c r="C51" s="12" t="s">
        <v>58</v>
      </c>
      <c r="D51" s="21"/>
      <c r="E51" s="21"/>
      <c r="F51" s="23">
        <f t="shared" si="4"/>
        <v>0</v>
      </c>
    </row>
    <row r="52" spans="1:6" x14ac:dyDescent="0.55000000000000004">
      <c r="A52" s="46"/>
      <c r="B52" s="2" t="s">
        <v>144</v>
      </c>
      <c r="C52" s="12" t="s">
        <v>59</v>
      </c>
      <c r="D52" s="21"/>
      <c r="E52" s="21"/>
      <c r="F52" s="23">
        <f t="shared" si="4"/>
        <v>0</v>
      </c>
    </row>
    <row r="53" spans="1:6" ht="48" x14ac:dyDescent="0.55000000000000004">
      <c r="A53" s="46" t="s">
        <v>15</v>
      </c>
      <c r="B53" s="2" t="s">
        <v>145</v>
      </c>
      <c r="C53" s="12" t="s">
        <v>53</v>
      </c>
      <c r="D53" s="21"/>
      <c r="E53" s="21"/>
      <c r="F53" s="23">
        <f t="shared" si="4"/>
        <v>0</v>
      </c>
    </row>
    <row r="54" spans="1:6" ht="48" x14ac:dyDescent="0.55000000000000004">
      <c r="A54" s="40"/>
      <c r="B54" s="2" t="s">
        <v>146</v>
      </c>
      <c r="C54" s="2" t="s">
        <v>60</v>
      </c>
      <c r="D54" s="21"/>
      <c r="E54" s="21"/>
      <c r="F54" s="23">
        <f t="shared" si="4"/>
        <v>0</v>
      </c>
    </row>
    <row r="55" spans="1:6" ht="48" x14ac:dyDescent="0.55000000000000004">
      <c r="A55" s="30" t="s">
        <v>16</v>
      </c>
      <c r="B55" s="2" t="s">
        <v>149</v>
      </c>
      <c r="C55" s="5" t="s">
        <v>108</v>
      </c>
      <c r="D55" s="21"/>
      <c r="E55" s="21"/>
      <c r="F55" s="33">
        <f>(E55+E56)/2</f>
        <v>0</v>
      </c>
    </row>
    <row r="56" spans="1:6" x14ac:dyDescent="0.55000000000000004">
      <c r="A56" s="31"/>
      <c r="B56" s="2" t="s">
        <v>150</v>
      </c>
      <c r="C56" s="5" t="s">
        <v>62</v>
      </c>
      <c r="D56" s="21"/>
      <c r="E56" s="21"/>
      <c r="F56" s="35"/>
    </row>
    <row r="57" spans="1:6" ht="72" x14ac:dyDescent="0.55000000000000004">
      <c r="A57" s="31"/>
      <c r="B57" s="2" t="s">
        <v>151</v>
      </c>
      <c r="C57" s="2" t="s">
        <v>147</v>
      </c>
      <c r="D57" s="21"/>
      <c r="E57" s="21"/>
      <c r="F57" s="33">
        <f>(E57+E58)/2</f>
        <v>0</v>
      </c>
    </row>
    <row r="58" spans="1:6" ht="48" x14ac:dyDescent="0.55000000000000004">
      <c r="A58" s="32"/>
      <c r="B58" s="2" t="s">
        <v>152</v>
      </c>
      <c r="C58" s="2" t="s">
        <v>148</v>
      </c>
      <c r="D58" s="21"/>
      <c r="E58" s="21"/>
      <c r="F58" s="35"/>
    </row>
    <row r="59" spans="1:6" ht="48" x14ac:dyDescent="0.55000000000000004">
      <c r="A59" s="2"/>
      <c r="B59" s="2" t="s">
        <v>160</v>
      </c>
      <c r="C59" s="2"/>
      <c r="D59" s="21"/>
      <c r="E59" s="21"/>
      <c r="F59" s="33">
        <f>(E59+E60+E61+E62+E63+E64+E65+E66)/8</f>
        <v>0</v>
      </c>
    </row>
    <row r="60" spans="1:6" x14ac:dyDescent="0.55000000000000004">
      <c r="A60" s="2"/>
      <c r="B60" s="2" t="s">
        <v>153</v>
      </c>
      <c r="C60" s="2"/>
      <c r="D60" s="21"/>
      <c r="E60" s="21"/>
      <c r="F60" s="34"/>
    </row>
    <row r="61" spans="1:6" ht="48" x14ac:dyDescent="0.55000000000000004">
      <c r="A61" s="2"/>
      <c r="B61" s="2" t="s">
        <v>154</v>
      </c>
      <c r="C61" s="2"/>
      <c r="D61" s="21"/>
      <c r="E61" s="21"/>
      <c r="F61" s="34"/>
    </row>
    <row r="62" spans="1:6" ht="48" x14ac:dyDescent="0.55000000000000004">
      <c r="A62" s="2"/>
      <c r="B62" s="2" t="s">
        <v>155</v>
      </c>
      <c r="C62" s="2"/>
      <c r="D62" s="21"/>
      <c r="E62" s="21"/>
      <c r="F62" s="34"/>
    </row>
    <row r="63" spans="1:6" x14ac:dyDescent="0.55000000000000004">
      <c r="A63" s="2"/>
      <c r="B63" s="2" t="s">
        <v>156</v>
      </c>
      <c r="C63" s="2" t="s">
        <v>62</v>
      </c>
      <c r="D63" s="21"/>
      <c r="E63" s="21"/>
      <c r="F63" s="34"/>
    </row>
    <row r="64" spans="1:6" x14ac:dyDescent="0.55000000000000004">
      <c r="A64" s="2"/>
      <c r="B64" s="2" t="s">
        <v>157</v>
      </c>
      <c r="C64" s="2" t="s">
        <v>62</v>
      </c>
      <c r="D64" s="21"/>
      <c r="E64" s="21"/>
      <c r="F64" s="34"/>
    </row>
    <row r="65" spans="1:6" x14ac:dyDescent="0.55000000000000004">
      <c r="A65" s="2"/>
      <c r="B65" s="2" t="s">
        <v>158</v>
      </c>
      <c r="C65" s="2" t="s">
        <v>63</v>
      </c>
      <c r="D65" s="21"/>
      <c r="E65" s="21"/>
      <c r="F65" s="34"/>
    </row>
    <row r="66" spans="1:6" x14ac:dyDescent="0.55000000000000004">
      <c r="A66" s="2"/>
      <c r="B66" s="2" t="s">
        <v>159</v>
      </c>
      <c r="C66" s="2"/>
      <c r="D66" s="21"/>
      <c r="E66" s="21"/>
      <c r="F66" s="35"/>
    </row>
    <row r="67" spans="1:6" ht="48" x14ac:dyDescent="0.55000000000000004">
      <c r="A67" s="2"/>
      <c r="B67" s="2" t="s">
        <v>164</v>
      </c>
      <c r="C67" s="2" t="s">
        <v>161</v>
      </c>
      <c r="D67" s="21"/>
      <c r="E67" s="21"/>
      <c r="F67" s="36">
        <f>(E67+E68+E69)/3</f>
        <v>0</v>
      </c>
    </row>
    <row r="68" spans="1:6" x14ac:dyDescent="0.55000000000000004">
      <c r="A68" s="2"/>
      <c r="B68" s="2" t="s">
        <v>165</v>
      </c>
      <c r="C68" s="2" t="s">
        <v>162</v>
      </c>
      <c r="D68" s="21"/>
      <c r="E68" s="21"/>
      <c r="F68" s="36"/>
    </row>
    <row r="69" spans="1:6" x14ac:dyDescent="0.55000000000000004">
      <c r="A69" s="2"/>
      <c r="B69" s="2" t="s">
        <v>166</v>
      </c>
      <c r="C69" s="2" t="s">
        <v>163</v>
      </c>
      <c r="D69" s="21"/>
      <c r="E69" s="21"/>
      <c r="F69" s="36"/>
    </row>
    <row r="70" spans="1:6" x14ac:dyDescent="0.55000000000000004">
      <c r="A70" s="2"/>
      <c r="B70" s="11" t="s">
        <v>167</v>
      </c>
      <c r="C70" s="11" t="s">
        <v>61</v>
      </c>
      <c r="D70" s="21"/>
      <c r="E70" s="21"/>
      <c r="F70" s="23">
        <f>E70</f>
        <v>0</v>
      </c>
    </row>
    <row r="71" spans="1:6" ht="49.15" customHeight="1" x14ac:dyDescent="0.55000000000000004">
      <c r="A71" s="30" t="s">
        <v>17</v>
      </c>
      <c r="B71" s="2" t="s">
        <v>168</v>
      </c>
      <c r="C71" s="2" t="s">
        <v>62</v>
      </c>
      <c r="D71" s="21"/>
      <c r="E71" s="21"/>
      <c r="F71" s="23">
        <f>E71</f>
        <v>0</v>
      </c>
    </row>
    <row r="72" spans="1:6" ht="48" x14ac:dyDescent="0.55000000000000004">
      <c r="A72" s="31"/>
      <c r="B72" s="2" t="s">
        <v>171</v>
      </c>
      <c r="C72" s="2" t="s">
        <v>172</v>
      </c>
      <c r="D72" s="21"/>
      <c r="E72" s="21"/>
      <c r="F72" s="36">
        <f>(E72+E73+E74)/3</f>
        <v>0</v>
      </c>
    </row>
    <row r="73" spans="1:6" x14ac:dyDescent="0.55000000000000004">
      <c r="A73" s="31"/>
      <c r="B73" s="2" t="s">
        <v>170</v>
      </c>
      <c r="C73" s="2" t="s">
        <v>173</v>
      </c>
      <c r="D73" s="21"/>
      <c r="E73" s="21"/>
      <c r="F73" s="36"/>
    </row>
    <row r="74" spans="1:6" x14ac:dyDescent="0.55000000000000004">
      <c r="A74" s="32"/>
      <c r="B74" s="2" t="s">
        <v>169</v>
      </c>
      <c r="C74" s="2" t="s">
        <v>174</v>
      </c>
      <c r="D74" s="21"/>
      <c r="E74" s="21"/>
      <c r="F74" s="36"/>
    </row>
    <row r="75" spans="1:6" x14ac:dyDescent="0.55000000000000004">
      <c r="A75" s="40" t="s">
        <v>18</v>
      </c>
      <c r="B75" s="2" t="s">
        <v>175</v>
      </c>
      <c r="C75" s="2" t="s">
        <v>63</v>
      </c>
      <c r="D75" s="21"/>
      <c r="E75" s="21"/>
      <c r="F75" s="33">
        <f>(E75+E76+E77)/3</f>
        <v>0</v>
      </c>
    </row>
    <row r="76" spans="1:6" x14ac:dyDescent="0.55000000000000004">
      <c r="A76" s="42"/>
      <c r="B76" s="2" t="s">
        <v>176</v>
      </c>
      <c r="C76" s="2" t="s">
        <v>64</v>
      </c>
      <c r="D76" s="21"/>
      <c r="E76" s="21"/>
      <c r="F76" s="34"/>
    </row>
    <row r="77" spans="1:6" x14ac:dyDescent="0.55000000000000004">
      <c r="A77" s="42"/>
      <c r="B77" s="2" t="s">
        <v>177</v>
      </c>
      <c r="C77" s="2" t="s">
        <v>45</v>
      </c>
      <c r="D77" s="21"/>
      <c r="E77" s="21"/>
      <c r="F77" s="35"/>
    </row>
    <row r="78" spans="1:6" ht="72" x14ac:dyDescent="0.55000000000000004">
      <c r="A78" s="42"/>
      <c r="B78" s="2" t="s">
        <v>178</v>
      </c>
      <c r="C78" s="24" t="s">
        <v>180</v>
      </c>
      <c r="D78" s="21"/>
      <c r="E78" s="21"/>
      <c r="F78" s="36">
        <f>(E78+E79)/2</f>
        <v>0</v>
      </c>
    </row>
    <row r="79" spans="1:6" ht="48" x14ac:dyDescent="0.55000000000000004">
      <c r="A79" s="42"/>
      <c r="B79" s="2" t="s">
        <v>179</v>
      </c>
      <c r="C79" s="2" t="s">
        <v>180</v>
      </c>
      <c r="D79" s="21"/>
      <c r="E79" s="21"/>
      <c r="F79" s="36"/>
    </row>
    <row r="80" spans="1:6" ht="49.15" customHeight="1" x14ac:dyDescent="0.55000000000000004">
      <c r="A80" s="42"/>
      <c r="B80" s="2" t="s">
        <v>181</v>
      </c>
      <c r="C80" s="25" t="s">
        <v>180</v>
      </c>
      <c r="D80" s="21"/>
      <c r="E80" s="21"/>
      <c r="F80" s="36">
        <f>(E80+E81)/2</f>
        <v>0</v>
      </c>
    </row>
    <row r="81" spans="1:6" x14ac:dyDescent="0.55000000000000004">
      <c r="A81" s="42"/>
      <c r="B81" s="2" t="s">
        <v>182</v>
      </c>
      <c r="C81" s="26" t="s">
        <v>69</v>
      </c>
      <c r="D81" s="21"/>
      <c r="E81" s="21"/>
      <c r="F81" s="36"/>
    </row>
    <row r="82" spans="1:6" ht="96" x14ac:dyDescent="0.55000000000000004">
      <c r="A82" s="42"/>
      <c r="B82" s="2" t="s">
        <v>183</v>
      </c>
      <c r="C82" s="2" t="s">
        <v>185</v>
      </c>
      <c r="D82" s="21"/>
      <c r="E82" s="21"/>
      <c r="F82" s="36">
        <f>(E82+E83)/2</f>
        <v>0</v>
      </c>
    </row>
    <row r="83" spans="1:6" x14ac:dyDescent="0.55000000000000004">
      <c r="A83" s="42"/>
      <c r="B83" s="2" t="s">
        <v>184</v>
      </c>
      <c r="C83" s="2" t="s">
        <v>180</v>
      </c>
      <c r="D83" s="21"/>
      <c r="E83" s="21"/>
      <c r="F83" s="36"/>
    </row>
    <row r="84" spans="1:6" ht="48" x14ac:dyDescent="0.55000000000000004">
      <c r="A84" s="42"/>
      <c r="B84" s="2" t="s">
        <v>186</v>
      </c>
      <c r="C84" s="2" t="s">
        <v>66</v>
      </c>
      <c r="D84" s="21"/>
      <c r="E84" s="21"/>
      <c r="F84" s="23">
        <f>E84</f>
        <v>0</v>
      </c>
    </row>
    <row r="85" spans="1:6" x14ac:dyDescent="0.55000000000000004">
      <c r="A85" s="42"/>
      <c r="B85" s="2" t="s">
        <v>187</v>
      </c>
      <c r="C85" s="2"/>
      <c r="D85" s="21"/>
      <c r="E85" s="21"/>
      <c r="F85" s="23">
        <f t="shared" ref="F85:F86" si="5">E85</f>
        <v>0</v>
      </c>
    </row>
    <row r="86" spans="1:6" x14ac:dyDescent="0.55000000000000004">
      <c r="A86" s="41"/>
      <c r="B86" s="2" t="s">
        <v>188</v>
      </c>
      <c r="C86" s="2"/>
      <c r="D86" s="21"/>
      <c r="E86" s="21"/>
      <c r="F86" s="23">
        <f t="shared" si="5"/>
        <v>0</v>
      </c>
    </row>
    <row r="87" spans="1:6" ht="96" x14ac:dyDescent="0.55000000000000004">
      <c r="A87" s="40" t="s">
        <v>19</v>
      </c>
      <c r="B87" s="2" t="s">
        <v>191</v>
      </c>
      <c r="C87" s="2" t="s">
        <v>190</v>
      </c>
      <c r="D87" s="21"/>
      <c r="E87" s="21"/>
      <c r="F87" s="33">
        <f>(E87+E88+E89)/3</f>
        <v>0</v>
      </c>
    </row>
    <row r="88" spans="1:6" ht="48" x14ac:dyDescent="0.55000000000000004">
      <c r="A88" s="42"/>
      <c r="B88" s="2" t="s">
        <v>192</v>
      </c>
      <c r="C88" s="2" t="s">
        <v>55</v>
      </c>
      <c r="D88" s="21"/>
      <c r="E88" s="21"/>
      <c r="F88" s="34"/>
    </row>
    <row r="89" spans="1:6" ht="48" x14ac:dyDescent="0.55000000000000004">
      <c r="A89" s="41"/>
      <c r="B89" s="2" t="s">
        <v>193</v>
      </c>
      <c r="C89" s="2" t="s">
        <v>189</v>
      </c>
      <c r="D89" s="21"/>
      <c r="E89" s="21"/>
      <c r="F89" s="35"/>
    </row>
    <row r="90" spans="1:6" ht="72" x14ac:dyDescent="0.55000000000000004">
      <c r="A90" s="40" t="s">
        <v>20</v>
      </c>
      <c r="B90" s="2" t="s">
        <v>194</v>
      </c>
      <c r="C90" s="2" t="s">
        <v>67</v>
      </c>
      <c r="D90" s="21"/>
      <c r="E90" s="21"/>
      <c r="F90" s="23">
        <f>E90</f>
        <v>0</v>
      </c>
    </row>
    <row r="91" spans="1:6" ht="48" x14ac:dyDescent="0.55000000000000004">
      <c r="A91" s="41"/>
      <c r="B91" s="2" t="s">
        <v>195</v>
      </c>
      <c r="C91" s="2" t="s">
        <v>68</v>
      </c>
      <c r="D91" s="21"/>
      <c r="E91" s="21"/>
      <c r="F91" s="23">
        <f>E91</f>
        <v>0</v>
      </c>
    </row>
    <row r="92" spans="1:6" ht="72" x14ac:dyDescent="0.55000000000000004">
      <c r="A92" s="43" t="s">
        <v>21</v>
      </c>
      <c r="B92" s="2" t="s">
        <v>200</v>
      </c>
      <c r="C92" s="2" t="s">
        <v>201</v>
      </c>
      <c r="D92" s="21"/>
      <c r="E92" s="21"/>
      <c r="F92" s="33">
        <f>(E92+E93+E94)/3</f>
        <v>0</v>
      </c>
    </row>
    <row r="93" spans="1:6" x14ac:dyDescent="0.55000000000000004">
      <c r="A93" s="44"/>
      <c r="B93" s="2" t="s">
        <v>198</v>
      </c>
      <c r="C93" s="2" t="s">
        <v>199</v>
      </c>
      <c r="D93" s="21"/>
      <c r="E93" s="21"/>
      <c r="F93" s="34"/>
    </row>
    <row r="94" spans="1:6" ht="48" x14ac:dyDescent="0.55000000000000004">
      <c r="A94" s="45"/>
      <c r="B94" s="2" t="s">
        <v>196</v>
      </c>
      <c r="C94" s="2" t="s">
        <v>197</v>
      </c>
      <c r="D94" s="21"/>
      <c r="E94" s="21"/>
      <c r="F94" s="35"/>
    </row>
    <row r="95" spans="1:6" ht="72" x14ac:dyDescent="0.55000000000000004">
      <c r="A95" s="6" t="s">
        <v>22</v>
      </c>
      <c r="B95" s="27" t="s">
        <v>202</v>
      </c>
      <c r="C95" s="5" t="s">
        <v>69</v>
      </c>
      <c r="D95" s="21"/>
      <c r="E95" s="21"/>
      <c r="F95" s="23">
        <f>E95</f>
        <v>0</v>
      </c>
    </row>
    <row r="96" spans="1:6" ht="48" x14ac:dyDescent="0.55000000000000004">
      <c r="A96" s="7"/>
      <c r="B96" s="14" t="s">
        <v>203</v>
      </c>
      <c r="C96" s="2" t="s">
        <v>70</v>
      </c>
      <c r="D96" s="21"/>
      <c r="E96" s="21"/>
      <c r="F96" s="23">
        <f t="shared" ref="F96:F101" si="6">E96</f>
        <v>0</v>
      </c>
    </row>
    <row r="97" spans="1:6" x14ac:dyDescent="0.55000000000000004">
      <c r="A97" s="37"/>
      <c r="B97" s="14" t="s">
        <v>204</v>
      </c>
      <c r="C97" s="2"/>
      <c r="D97" s="21"/>
      <c r="E97" s="21"/>
      <c r="F97" s="23">
        <f t="shared" si="6"/>
        <v>0</v>
      </c>
    </row>
    <row r="98" spans="1:6" x14ac:dyDescent="0.55000000000000004">
      <c r="A98" s="38"/>
      <c r="B98" s="15" t="s">
        <v>205</v>
      </c>
      <c r="C98" s="2" t="s">
        <v>71</v>
      </c>
      <c r="D98" s="21"/>
      <c r="E98" s="21"/>
      <c r="F98" s="23">
        <f t="shared" si="6"/>
        <v>0</v>
      </c>
    </row>
    <row r="99" spans="1:6" x14ac:dyDescent="0.55000000000000004">
      <c r="A99" s="51"/>
      <c r="B99" s="16" t="s">
        <v>206</v>
      </c>
      <c r="C99" s="2" t="s">
        <v>72</v>
      </c>
      <c r="D99" s="21"/>
      <c r="E99" s="21"/>
      <c r="F99" s="23">
        <f t="shared" si="6"/>
        <v>0</v>
      </c>
    </row>
    <row r="100" spans="1:6" ht="49.15" customHeight="1" x14ac:dyDescent="0.55000000000000004">
      <c r="A100" s="50" t="s">
        <v>23</v>
      </c>
      <c r="B100" s="5" t="s">
        <v>207</v>
      </c>
      <c r="C100" s="5" t="s">
        <v>62</v>
      </c>
      <c r="D100" s="21"/>
      <c r="E100" s="21"/>
      <c r="F100" s="23">
        <f t="shared" si="6"/>
        <v>0</v>
      </c>
    </row>
    <row r="101" spans="1:6" x14ac:dyDescent="0.55000000000000004">
      <c r="A101" s="31"/>
      <c r="B101" s="2" t="s">
        <v>208</v>
      </c>
      <c r="C101" s="2" t="s">
        <v>73</v>
      </c>
      <c r="D101" s="21"/>
      <c r="E101" s="21"/>
      <c r="F101" s="23">
        <f t="shared" si="6"/>
        <v>0</v>
      </c>
    </row>
    <row r="102" spans="1:6" ht="48" x14ac:dyDescent="0.55000000000000004">
      <c r="A102" s="31"/>
      <c r="B102" s="2" t="s">
        <v>209</v>
      </c>
      <c r="C102" s="2" t="s">
        <v>74</v>
      </c>
      <c r="D102" s="21"/>
      <c r="E102" s="21"/>
      <c r="F102" s="33">
        <f>(E102+E103)/2</f>
        <v>0</v>
      </c>
    </row>
    <row r="103" spans="1:6" x14ac:dyDescent="0.55000000000000004">
      <c r="A103" s="32"/>
      <c r="B103" s="2" t="s">
        <v>210</v>
      </c>
      <c r="C103" s="2" t="s">
        <v>180</v>
      </c>
      <c r="D103" s="21"/>
      <c r="E103" s="21"/>
      <c r="F103" s="35"/>
    </row>
    <row r="104" spans="1:6" x14ac:dyDescent="0.55000000000000004">
      <c r="A104" s="2" t="s">
        <v>24</v>
      </c>
      <c r="B104" s="11" t="s">
        <v>211</v>
      </c>
      <c r="C104" s="11"/>
      <c r="D104" s="21"/>
      <c r="E104" s="21"/>
      <c r="F104" s="23">
        <f>E104</f>
        <v>0</v>
      </c>
    </row>
    <row r="105" spans="1:6" x14ac:dyDescent="0.55000000000000004">
      <c r="A105" s="46" t="s">
        <v>25</v>
      </c>
      <c r="B105" s="11" t="s">
        <v>212</v>
      </c>
      <c r="C105" s="11"/>
      <c r="D105" s="21"/>
      <c r="E105" s="21"/>
      <c r="F105" s="23">
        <f t="shared" ref="F105:F107" si="7">E105</f>
        <v>0</v>
      </c>
    </row>
    <row r="106" spans="1:6" ht="48" x14ac:dyDescent="0.55000000000000004">
      <c r="A106" s="46"/>
      <c r="B106" s="2" t="s">
        <v>213</v>
      </c>
      <c r="C106" s="2"/>
      <c r="D106" s="21"/>
      <c r="E106" s="21"/>
      <c r="F106" s="23">
        <f t="shared" si="7"/>
        <v>0</v>
      </c>
    </row>
    <row r="107" spans="1:6" ht="48" x14ac:dyDescent="0.55000000000000004">
      <c r="A107" s="46"/>
      <c r="B107" s="2" t="s">
        <v>214</v>
      </c>
      <c r="C107" s="2"/>
      <c r="D107" s="21"/>
      <c r="E107" s="21"/>
      <c r="F107" s="23">
        <f t="shared" si="7"/>
        <v>0</v>
      </c>
    </row>
    <row r="108" spans="1:6" ht="48" x14ac:dyDescent="0.55000000000000004">
      <c r="A108" s="47" t="s">
        <v>26</v>
      </c>
      <c r="B108" s="2" t="s">
        <v>217</v>
      </c>
      <c r="C108" s="2"/>
      <c r="D108" s="21"/>
      <c r="E108" s="21"/>
      <c r="F108" s="36">
        <f>(E108+E109)/2</f>
        <v>0</v>
      </c>
    </row>
    <row r="109" spans="1:6" x14ac:dyDescent="0.55000000000000004">
      <c r="A109" s="48"/>
      <c r="B109" s="2" t="s">
        <v>216</v>
      </c>
      <c r="C109" s="2"/>
      <c r="D109" s="21"/>
      <c r="E109" s="21"/>
      <c r="F109" s="36"/>
    </row>
    <row r="110" spans="1:6" x14ac:dyDescent="0.55000000000000004">
      <c r="A110" s="49"/>
      <c r="B110" s="11" t="s">
        <v>215</v>
      </c>
      <c r="C110" s="28" t="s">
        <v>75</v>
      </c>
      <c r="D110" s="21"/>
      <c r="E110" s="21"/>
      <c r="F110" s="23">
        <f>E110</f>
        <v>0</v>
      </c>
    </row>
    <row r="111" spans="1:6" ht="48" x14ac:dyDescent="0.55000000000000004">
      <c r="A111" s="37" t="s">
        <v>27</v>
      </c>
      <c r="B111" s="2" t="s">
        <v>221</v>
      </c>
      <c r="C111" s="2" t="s">
        <v>222</v>
      </c>
      <c r="D111" s="21"/>
      <c r="E111" s="21"/>
      <c r="F111" s="36">
        <f>(E111+E112+E113)/3</f>
        <v>0</v>
      </c>
    </row>
    <row r="112" spans="1:6" x14ac:dyDescent="0.55000000000000004">
      <c r="A112" s="38"/>
      <c r="B112" s="2" t="s">
        <v>219</v>
      </c>
      <c r="C112" s="5" t="s">
        <v>220</v>
      </c>
      <c r="D112" s="21"/>
      <c r="E112" s="21"/>
      <c r="F112" s="36"/>
    </row>
    <row r="113" spans="1:6" ht="48" x14ac:dyDescent="0.55000000000000004">
      <c r="A113" s="38"/>
      <c r="B113" s="2" t="s">
        <v>218</v>
      </c>
      <c r="C113" s="5" t="s">
        <v>81</v>
      </c>
      <c r="D113" s="21"/>
      <c r="E113" s="21"/>
      <c r="F113" s="36"/>
    </row>
    <row r="114" spans="1:6" ht="48" x14ac:dyDescent="0.55000000000000004">
      <c r="A114" s="38"/>
      <c r="B114" s="2" t="s">
        <v>224</v>
      </c>
      <c r="C114" s="5" t="s">
        <v>223</v>
      </c>
      <c r="D114" s="21"/>
      <c r="E114" s="21"/>
      <c r="F114" s="33">
        <f>(E114+E115)/2</f>
        <v>0</v>
      </c>
    </row>
    <row r="115" spans="1:6" x14ac:dyDescent="0.55000000000000004">
      <c r="A115" s="38"/>
      <c r="B115" s="2" t="s">
        <v>225</v>
      </c>
      <c r="C115" s="5" t="s">
        <v>113</v>
      </c>
      <c r="D115" s="21"/>
      <c r="E115" s="21"/>
      <c r="F115" s="35"/>
    </row>
    <row r="116" spans="1:6" ht="48" x14ac:dyDescent="0.55000000000000004">
      <c r="A116" s="39"/>
      <c r="B116" s="2" t="s">
        <v>226</v>
      </c>
      <c r="C116" s="2" t="s">
        <v>76</v>
      </c>
      <c r="D116" s="21"/>
      <c r="E116" s="21"/>
      <c r="F116" s="23">
        <f>E116</f>
        <v>0</v>
      </c>
    </row>
    <row r="117" spans="1:6" ht="24.6" customHeight="1" x14ac:dyDescent="0.55000000000000004">
      <c r="A117" s="30" t="s">
        <v>28</v>
      </c>
      <c r="B117" s="2" t="s">
        <v>227</v>
      </c>
      <c r="C117" s="12" t="s">
        <v>77</v>
      </c>
      <c r="D117" s="21"/>
      <c r="E117" s="21"/>
      <c r="F117" s="23"/>
    </row>
    <row r="118" spans="1:6" ht="48" x14ac:dyDescent="0.55000000000000004">
      <c r="A118" s="31"/>
      <c r="B118" s="2" t="s">
        <v>228</v>
      </c>
      <c r="C118" s="12" t="s">
        <v>78</v>
      </c>
      <c r="D118" s="21"/>
      <c r="E118" s="21"/>
      <c r="F118" s="23"/>
    </row>
    <row r="119" spans="1:6" ht="48" x14ac:dyDescent="0.55000000000000004">
      <c r="A119" s="31"/>
      <c r="B119" s="2" t="s">
        <v>229</v>
      </c>
      <c r="C119" s="12" t="s">
        <v>79</v>
      </c>
      <c r="D119" s="21"/>
      <c r="E119" s="21"/>
      <c r="F119" s="23"/>
    </row>
    <row r="120" spans="1:6" ht="96" x14ac:dyDescent="0.55000000000000004">
      <c r="A120" s="31"/>
      <c r="B120" s="2" t="s">
        <v>231</v>
      </c>
      <c r="C120" s="2" t="s">
        <v>65</v>
      </c>
      <c r="D120" s="21"/>
      <c r="E120" s="21"/>
      <c r="F120" s="33">
        <f>(E120+E121+E122)/3</f>
        <v>0</v>
      </c>
    </row>
    <row r="121" spans="1:6" x14ac:dyDescent="0.55000000000000004">
      <c r="A121" s="31"/>
      <c r="B121" s="2" t="s">
        <v>232</v>
      </c>
      <c r="C121" s="2" t="s">
        <v>230</v>
      </c>
      <c r="D121" s="21"/>
      <c r="E121" s="21"/>
      <c r="F121" s="34"/>
    </row>
    <row r="122" spans="1:6" ht="48" x14ac:dyDescent="0.55000000000000004">
      <c r="A122" s="32"/>
      <c r="B122" s="2" t="s">
        <v>233</v>
      </c>
      <c r="C122" s="2" t="s">
        <v>180</v>
      </c>
      <c r="D122" s="21"/>
      <c r="E122" s="21"/>
      <c r="F122" s="35"/>
    </row>
    <row r="123" spans="1:6" ht="73.900000000000006" customHeight="1" x14ac:dyDescent="0.55000000000000004">
      <c r="A123" s="30"/>
      <c r="B123" s="2" t="s">
        <v>239</v>
      </c>
      <c r="C123" s="2" t="s">
        <v>240</v>
      </c>
      <c r="D123" s="21"/>
      <c r="E123" s="21"/>
      <c r="F123" s="33">
        <f>(E123+E124+E125+E126)/4</f>
        <v>0</v>
      </c>
    </row>
    <row r="124" spans="1:6" x14ac:dyDescent="0.55000000000000004">
      <c r="A124" s="31"/>
      <c r="B124" s="2" t="s">
        <v>238</v>
      </c>
      <c r="C124" s="2" t="s">
        <v>51</v>
      </c>
      <c r="D124" s="21"/>
      <c r="E124" s="21"/>
      <c r="F124" s="34"/>
    </row>
    <row r="125" spans="1:6" x14ac:dyDescent="0.55000000000000004">
      <c r="A125" s="31"/>
      <c r="B125" s="2" t="s">
        <v>237</v>
      </c>
      <c r="C125" s="2" t="s">
        <v>234</v>
      </c>
      <c r="D125" s="21"/>
      <c r="E125" s="21"/>
      <c r="F125" s="34"/>
    </row>
    <row r="126" spans="1:6" x14ac:dyDescent="0.55000000000000004">
      <c r="A126" s="31"/>
      <c r="B126" s="2" t="s">
        <v>236</v>
      </c>
      <c r="C126" s="2" t="s">
        <v>235</v>
      </c>
      <c r="D126" s="21"/>
      <c r="E126" s="21"/>
      <c r="F126" s="35"/>
    </row>
    <row r="127" spans="1:6" ht="48" x14ac:dyDescent="0.55000000000000004">
      <c r="A127" s="2" t="s">
        <v>29</v>
      </c>
      <c r="B127" s="2" t="s">
        <v>241</v>
      </c>
      <c r="C127" s="2" t="s">
        <v>80</v>
      </c>
      <c r="D127" s="21"/>
      <c r="E127" s="21"/>
      <c r="F127" s="23">
        <f>E127</f>
        <v>0</v>
      </c>
    </row>
    <row r="128" spans="1:6" ht="48" x14ac:dyDescent="0.55000000000000004">
      <c r="A128" s="30"/>
      <c r="B128" s="2" t="s">
        <v>245</v>
      </c>
      <c r="C128" s="2" t="s">
        <v>244</v>
      </c>
      <c r="D128" s="21"/>
      <c r="E128" s="21"/>
      <c r="F128" s="33">
        <f>(E128+E129)/2</f>
        <v>0</v>
      </c>
    </row>
    <row r="129" spans="1:6" x14ac:dyDescent="0.55000000000000004">
      <c r="A129" s="32"/>
      <c r="B129" s="2" t="s">
        <v>242</v>
      </c>
      <c r="C129" s="2" t="s">
        <v>243</v>
      </c>
      <c r="D129" s="21"/>
      <c r="E129" s="21"/>
      <c r="F129" s="35"/>
    </row>
    <row r="130" spans="1:6" ht="48" x14ac:dyDescent="0.55000000000000004">
      <c r="A130" s="40" t="s">
        <v>30</v>
      </c>
      <c r="B130" s="2" t="s">
        <v>247</v>
      </c>
      <c r="C130" s="2"/>
      <c r="D130" s="21"/>
      <c r="E130" s="21"/>
      <c r="F130" s="33">
        <f>(E130+E131)/2</f>
        <v>0</v>
      </c>
    </row>
    <row r="131" spans="1:6" x14ac:dyDescent="0.55000000000000004">
      <c r="A131" s="41"/>
      <c r="B131" s="2" t="s">
        <v>246</v>
      </c>
      <c r="C131" s="2"/>
      <c r="D131" s="21"/>
      <c r="E131" s="21"/>
      <c r="F131" s="35"/>
    </row>
    <row r="132" spans="1:6" ht="24.6" customHeight="1" x14ac:dyDescent="0.55000000000000004">
      <c r="A132" s="30" t="s">
        <v>31</v>
      </c>
      <c r="B132" s="2" t="s">
        <v>248</v>
      </c>
      <c r="C132" s="2" t="s">
        <v>81</v>
      </c>
      <c r="D132" s="21"/>
      <c r="E132" s="21"/>
      <c r="F132" s="23">
        <f>E132</f>
        <v>0</v>
      </c>
    </row>
    <row r="133" spans="1:6" x14ac:dyDescent="0.55000000000000004">
      <c r="A133" s="31"/>
      <c r="B133" s="2" t="s">
        <v>249</v>
      </c>
      <c r="C133" s="2" t="s">
        <v>82</v>
      </c>
      <c r="D133" s="21"/>
      <c r="E133" s="21"/>
      <c r="F133" s="23">
        <f>E133</f>
        <v>0</v>
      </c>
    </row>
    <row r="134" spans="1:6" ht="75" customHeight="1" x14ac:dyDescent="0.55000000000000004">
      <c r="A134" s="31"/>
      <c r="B134" s="2" t="s">
        <v>252</v>
      </c>
      <c r="C134" s="2" t="s">
        <v>253</v>
      </c>
      <c r="D134" s="21"/>
      <c r="E134" s="21"/>
      <c r="F134" s="33">
        <f>(E134+E135)/2</f>
        <v>0</v>
      </c>
    </row>
    <row r="135" spans="1:6" x14ac:dyDescent="0.55000000000000004">
      <c r="A135" s="31"/>
      <c r="B135" s="2" t="s">
        <v>250</v>
      </c>
      <c r="C135" s="2" t="s">
        <v>251</v>
      </c>
      <c r="D135" s="21"/>
      <c r="E135" s="21"/>
      <c r="F135" s="35"/>
    </row>
    <row r="136" spans="1:6" ht="72" x14ac:dyDescent="0.55000000000000004">
      <c r="A136" s="31"/>
      <c r="B136" s="2" t="s">
        <v>257</v>
      </c>
      <c r="C136" s="2" t="s">
        <v>258</v>
      </c>
      <c r="D136" s="21"/>
      <c r="E136" s="21"/>
      <c r="F136" s="33">
        <f>(E136+E137+E138)/3</f>
        <v>0</v>
      </c>
    </row>
    <row r="137" spans="1:6" x14ac:dyDescent="0.55000000000000004">
      <c r="A137" s="31"/>
      <c r="B137" s="2" t="s">
        <v>255</v>
      </c>
      <c r="C137" s="2" t="s">
        <v>256</v>
      </c>
      <c r="D137" s="21"/>
      <c r="E137" s="21"/>
      <c r="F137" s="34"/>
    </row>
    <row r="138" spans="1:6" x14ac:dyDescent="0.55000000000000004">
      <c r="A138" s="32"/>
      <c r="B138" s="11" t="s">
        <v>254</v>
      </c>
      <c r="C138" s="11"/>
      <c r="D138" s="21"/>
      <c r="E138" s="21"/>
      <c r="F138" s="35"/>
    </row>
  </sheetData>
  <mergeCells count="56">
    <mergeCell ref="F8:F9"/>
    <mergeCell ref="F13:F14"/>
    <mergeCell ref="F20:F21"/>
    <mergeCell ref="A105:A107"/>
    <mergeCell ref="A108:A110"/>
    <mergeCell ref="A100:A103"/>
    <mergeCell ref="A47:A48"/>
    <mergeCell ref="A51:A52"/>
    <mergeCell ref="A53:A54"/>
    <mergeCell ref="A75:A86"/>
    <mergeCell ref="A97:A99"/>
    <mergeCell ref="A3:A10"/>
    <mergeCell ref="A12:A16"/>
    <mergeCell ref="A17:A18"/>
    <mergeCell ref="A19:A22"/>
    <mergeCell ref="A38:A41"/>
    <mergeCell ref="F23:F24"/>
    <mergeCell ref="F30:F34"/>
    <mergeCell ref="A30:A36"/>
    <mergeCell ref="F35:F36"/>
    <mergeCell ref="A42:A43"/>
    <mergeCell ref="F42:F43"/>
    <mergeCell ref="F80:F81"/>
    <mergeCell ref="F45:F46"/>
    <mergeCell ref="A55:A58"/>
    <mergeCell ref="F57:F58"/>
    <mergeCell ref="F59:F66"/>
    <mergeCell ref="F67:F69"/>
    <mergeCell ref="A44:A46"/>
    <mergeCell ref="F72:F74"/>
    <mergeCell ref="A71:A74"/>
    <mergeCell ref="F55:F56"/>
    <mergeCell ref="F75:F77"/>
    <mergeCell ref="F78:F79"/>
    <mergeCell ref="F82:F83"/>
    <mergeCell ref="A87:A89"/>
    <mergeCell ref="F87:F89"/>
    <mergeCell ref="A90:A91"/>
    <mergeCell ref="A92:A94"/>
    <mergeCell ref="F92:F94"/>
    <mergeCell ref="A132:A138"/>
    <mergeCell ref="F136:F138"/>
    <mergeCell ref="F134:F135"/>
    <mergeCell ref="F102:F103"/>
    <mergeCell ref="F108:F109"/>
    <mergeCell ref="F111:F113"/>
    <mergeCell ref="F114:F115"/>
    <mergeCell ref="A117:A122"/>
    <mergeCell ref="F120:F122"/>
    <mergeCell ref="A111:A116"/>
    <mergeCell ref="A123:A126"/>
    <mergeCell ref="F123:F126"/>
    <mergeCell ref="A128:A129"/>
    <mergeCell ref="F128:F129"/>
    <mergeCell ref="A130:A131"/>
    <mergeCell ref="F130:F13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จังหวัด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r8way 02</dc:creator>
  <cp:lastModifiedBy>Sawangthip</cp:lastModifiedBy>
  <cp:lastPrinted>2024-01-09T08:32:38Z</cp:lastPrinted>
  <dcterms:created xsi:type="dcterms:W3CDTF">2023-12-25T07:17:10Z</dcterms:created>
  <dcterms:modified xsi:type="dcterms:W3CDTF">2024-01-09T08:33:02Z</dcterms:modified>
</cp:coreProperties>
</file>